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u" sheetId="1" state="visible" r:id="rId1"/>
    <sheet xmlns:r="http://schemas.openxmlformats.org/officeDocument/2006/relationships" name="Week" sheetId="2" state="visible" r:id="rId2"/>
    <sheet xmlns:r="http://schemas.openxmlformats.org/officeDocument/2006/relationships" name="Rule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'Menu'!$1:$1</definedName>
    <definedName name="_xlnm.Print_Titles" localSheetId="1">'Week'!$1:$1</definedName>
    <definedName name="_xlnm.Print_Titles" localSheetId="2">'Rules'!$1:$1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8" customWidth="1" min="3" max="3"/>
    <col width="30" customWidth="1" min="4" max="4"/>
    <col width="38" customWidth="1" min="5" max="5"/>
    <col width="38" customWidth="1" min="6" max="6"/>
    <col width="30" customWidth="1" min="7" max="7"/>
  </cols>
  <sheetData>
    <row r="1" ht="30" customHeight="1">
      <c r="A1" s="1" t="inlineStr">
        <is>
          <t>Item</t>
        </is>
      </c>
      <c r="B1" s="1" t="inlineStr">
        <is>
          <t>Needs refrigeration?</t>
        </is>
      </c>
      <c r="C1" s="1" t="inlineStr">
        <is>
          <t>Meat?</t>
        </is>
      </c>
      <c r="D1" s="1" t="inlineStr">
        <is>
          <t>California cottage food</t>
        </is>
      </c>
      <c r="E1" s="1" t="inlineStr">
        <is>
          <t>California home kitchen operation</t>
        </is>
      </c>
      <c r="F1" s="1" t="inlineStr">
        <is>
          <t>Utah home kitchen permit</t>
        </is>
      </c>
      <c r="G1" s="1" t="inlineStr">
        <is>
          <t>Michigan cottage food</t>
        </is>
      </c>
    </row>
    <row r="2">
      <c r="A2" s="2" t="inlineStr">
        <is>
          <t>Turkey pesto sandwich</t>
        </is>
      </c>
      <c r="B2" t="inlineStr">
        <is>
          <t>Yes</t>
        </is>
      </c>
      <c r="C2" t="inlineStr">
        <is>
          <t>Yes</t>
        </is>
      </c>
      <c r="D2" s="2" t="str">
        <f>IF(A2="","",IF(OR(B2="Yes",C2="Yes"),"No: only nonpotentially hazardous foods","Yes, if it's on the approved list, registered or permitted"))</f>
        <v>No: only nonpotentially hazardous foods</v>
      </c>
      <c r="E2" s="2" t="str">
        <f>IF(A2="","","If your city or county allows them: permit after an inspection; made and served the same day; up to 30 meals a day, 90 a week")</f>
        <v>If your city or county allows them: permit after an inspection; made and served the same day; up to 30 meals a day, 90 a week</v>
      </c>
      <c r="F2" s="2" t="str">
        <f>IF(A2="","",IF(B2="Yes","With the permit: same day, or within 72 hours with temperature logs; not eaten on site","Yes, with the permit"))</f>
        <v>With the permit: same day, or within 72 hours with temperature logs; not eaten on site</v>
      </c>
      <c r="G2" s="2" t="str">
        <f>IF(A2="","",IF(OR(B2="Yes",C2="Yes"),"No: needs time and temperature control","Yes: prepackaged, labeled, sold straight to the consumer"))</f>
        <v>No: needs time and temperature control</v>
      </c>
    </row>
    <row r="3">
      <c r="A3" s="2" t="inlineStr">
        <is>
          <t>Chicken banh mi</t>
        </is>
      </c>
      <c r="B3" t="inlineStr">
        <is>
          <t>Yes</t>
        </is>
      </c>
      <c r="C3" t="inlineStr">
        <is>
          <t>Yes</t>
        </is>
      </c>
      <c r="D3" s="2" t="str">
        <f>IF(A3="","",IF(OR(B3="Yes",C3="Yes"),"No: only nonpotentially hazardous foods","Yes, if it's on the approved list, registered or permitted"))</f>
        <v>No: only nonpotentially hazardous foods</v>
      </c>
      <c r="E3" s="2" t="str">
        <f>IF(A3="","","If your city or county allows them: permit after an inspection; made and served the same day; up to 30 meals a day, 90 a week")</f>
        <v>If your city or county allows them: permit after an inspection; made and served the same day; up to 30 meals a day, 90 a week</v>
      </c>
      <c r="F3" s="2" t="str">
        <f>IF(A3="","",IF(B3="Yes","With the permit: same day, or within 72 hours with temperature logs; not eaten on site","Yes, with the permit"))</f>
        <v>With the permit: same day, or within 72 hours with temperature logs; not eaten on site</v>
      </c>
      <c r="G3" s="2" t="str">
        <f>IF(A3="","",IF(OR(B3="Yes",C3="Yes"),"No: needs time and temperature control","Yes: prepackaged, labeled, sold straight to the consumer"))</f>
        <v>No: needs time and temperature control</v>
      </c>
    </row>
    <row r="4">
      <c r="A4" s="2" t="inlineStr">
        <is>
          <t>Caprese sandwich</t>
        </is>
      </c>
      <c r="B4" t="inlineStr">
        <is>
          <t>Yes</t>
        </is>
      </c>
      <c r="C4" t="inlineStr">
        <is>
          <t>No</t>
        </is>
      </c>
      <c r="D4" s="2" t="str">
        <f>IF(A4="","",IF(OR(B4="Yes",C4="Yes"),"No: only nonpotentially hazardous foods","Yes, if it's on the approved list, registered or permitted"))</f>
        <v>No: only nonpotentially hazardous foods</v>
      </c>
      <c r="E4" s="2" t="str">
        <f>IF(A4="","","If your city or county allows them: permit after an inspection; made and served the same day; up to 30 meals a day, 90 a week")</f>
        <v>If your city or county allows them: permit after an inspection; made and served the same day; up to 30 meals a day, 90 a week</v>
      </c>
      <c r="F4" s="2" t="str">
        <f>IF(A4="","",IF(B4="Yes","With the permit: same day, or within 72 hours with temperature logs; not eaten on site","Yes, with the permit"))</f>
        <v>With the permit: same day, or within 72 hours with temperature logs; not eaten on site</v>
      </c>
      <c r="G4" s="2" t="str">
        <f>IF(A4="","",IF(OR(B4="Yes",C4="Yes"),"No: needs time and temperature control","Yes: prepackaged, labeled, sold straight to the consumer"))</f>
        <v>No: needs time and temperature control</v>
      </c>
    </row>
    <row r="5">
      <c r="A5" s="2" t="inlineStr">
        <is>
          <t>Chocolate chip cookie</t>
        </is>
      </c>
      <c r="B5" t="inlineStr">
        <is>
          <t>No</t>
        </is>
      </c>
      <c r="C5" t="inlineStr">
        <is>
          <t>No</t>
        </is>
      </c>
      <c r="D5" s="2" t="str">
        <f>IF(A5="","",IF(OR(B5="Yes",C5="Yes"),"No: only nonpotentially hazardous foods","Yes, if it's on the approved list, registered or permitted"))</f>
        <v>Yes, if it's on the approved list, registered or permitted</v>
      </c>
      <c r="E5" s="2" t="str">
        <f>IF(A5="","","If your city or county allows them: permit after an inspection; made and served the same day; up to 30 meals a day, 90 a week")</f>
        <v>If your city or county allows them: permit after an inspection; made and served the same day; up to 30 meals a day, 90 a week</v>
      </c>
      <c r="F5" s="2" t="str">
        <f>IF(A5="","",IF(B5="Yes","With the permit: same day, or within 72 hours with temperature logs; not eaten on site","Yes, with the permit"))</f>
        <v>Yes, with the permit</v>
      </c>
      <c r="G5" s="2" t="str">
        <f>IF(A5="","",IF(OR(B5="Yes",C5="Yes"),"No: needs time and temperature control","Yes: prepackaged, labeled, sold straight to the consumer"))</f>
        <v>Yes: prepackaged, labeled, sold straight to the consumer</v>
      </c>
    </row>
    <row r="6">
      <c r="A6" s="2" t="n"/>
      <c r="D6" s="2" t="str">
        <f>IF(A6="","",IF(OR(B6="Yes",C6="Yes"),"No: only nonpotentially hazardous foods","Yes, if it's on the approved list, registered or permitted"))</f>
        <v/>
      </c>
      <c r="E6" s="2" t="str">
        <f>IF(A6="","","If your city or county allows them: permit after an inspection; made and served the same day; up to 30 meals a day, 90 a week")</f>
        <v/>
      </c>
      <c r="F6" s="2" t="str">
        <f>IF(A6="","",IF(B6="Yes","With the permit: same day, or within 72 hours with temperature logs; not eaten on site","Yes, with the permit"))</f>
        <v/>
      </c>
      <c r="G6" s="2" t="str">
        <f>IF(A6="","",IF(OR(B6="Yes",C6="Yes"),"No: needs time and temperature control","Yes: prepackaged, labeled, sold straight to the consumer"))</f>
        <v/>
      </c>
    </row>
    <row r="7">
      <c r="A7" s="2" t="n"/>
      <c r="D7" s="2" t="str">
        <f>IF(A7="","",IF(OR(B7="Yes",C7="Yes"),"No: only nonpotentially hazardous foods","Yes, if it's on the approved list, registered or permitted"))</f>
        <v/>
      </c>
      <c r="E7" s="2" t="str">
        <f>IF(A7="","","If your city or county allows them: permit after an inspection; made and served the same day; up to 30 meals a day, 90 a week")</f>
        <v/>
      </c>
      <c r="F7" s="2" t="str">
        <f>IF(A7="","",IF(B7="Yes","With the permit: same day, or within 72 hours with temperature logs; not eaten on site","Yes, with the permit"))</f>
        <v/>
      </c>
      <c r="G7" s="2" t="str">
        <f>IF(A7="","",IF(OR(B7="Yes",C7="Yes"),"No: needs time and temperature control","Yes: prepackaged, labeled, sold straight to the consumer"))</f>
        <v/>
      </c>
    </row>
    <row r="8">
      <c r="A8" s="2" t="n"/>
      <c r="D8" s="2" t="str">
        <f>IF(A8="","",IF(OR(B8="Yes",C8="Yes"),"No: only nonpotentially hazardous foods","Yes, if it's on the approved list, registered or permitted"))</f>
        <v/>
      </c>
      <c r="E8" s="2" t="str">
        <f>IF(A8="","","If your city or county allows them: permit after an inspection; made and served the same day; up to 30 meals a day, 90 a week")</f>
        <v/>
      </c>
      <c r="F8" s="2" t="str">
        <f>IF(A8="","",IF(B8="Yes","With the permit: same day, or within 72 hours with temperature logs; not eaten on site","Yes, with the permit"))</f>
        <v/>
      </c>
      <c r="G8" s="2" t="str">
        <f>IF(A8="","",IF(OR(B8="Yes",C8="Yes"),"No: needs time and temperature control","Yes: prepackaged, labeled, sold straight to the consumer"))</f>
        <v/>
      </c>
    </row>
    <row r="9">
      <c r="A9" s="2" t="n"/>
      <c r="D9" s="2" t="str">
        <f>IF(A9="","",IF(OR(B9="Yes",C9="Yes"),"No: only nonpotentially hazardous foods","Yes, if it's on the approved list, registered or permitted"))</f>
        <v/>
      </c>
      <c r="E9" s="2" t="str">
        <f>IF(A9="","","If your city or county allows them: permit after an inspection; made and served the same day; up to 30 meals a day, 90 a week")</f>
        <v/>
      </c>
      <c r="F9" s="2" t="str">
        <f>IF(A9="","",IF(B9="Yes","With the permit: same day, or within 72 hours with temperature logs; not eaten on site","Yes, with the permit"))</f>
        <v/>
      </c>
      <c r="G9" s="2" t="str">
        <f>IF(A9="","",IF(OR(B9="Yes",C9="Yes"),"No: needs time and temperature control","Yes: prepackaged, labeled, sold straight to the consumer"))</f>
        <v/>
      </c>
    </row>
    <row r="10">
      <c r="A10" s="2" t="n"/>
      <c r="D10" s="2" t="str">
        <f>IF(A10="","",IF(OR(B10="Yes",C10="Yes"),"No: only nonpotentially hazardous foods","Yes, if it's on the approved list, registered or permitted"))</f>
        <v/>
      </c>
      <c r="E10" s="2" t="str">
        <f>IF(A10="","","If your city or county allows them: permit after an inspection; made and served the same day; up to 30 meals a day, 90 a week")</f>
        <v/>
      </c>
      <c r="F10" s="2" t="str">
        <f>IF(A10="","",IF(B10="Yes","With the permit: same day, or within 72 hours with temperature logs; not eaten on site","Yes, with the permit"))</f>
        <v/>
      </c>
      <c r="G10" s="2" t="str">
        <f>IF(A10="","",IF(OR(B10="Yes",C10="Yes"),"No: needs time and temperature control","Yes: prepackaged, labeled, sold straight to the consumer"))</f>
        <v/>
      </c>
    </row>
    <row r="11">
      <c r="A11" s="2" t="n"/>
      <c r="D11" s="2" t="str">
        <f>IF(A11="","",IF(OR(B11="Yes",C11="Yes"),"No: only nonpotentially hazardous foods","Yes, if it's on the approved list, registered or permitted"))</f>
        <v/>
      </c>
      <c r="E11" s="2" t="str">
        <f>IF(A11="","","If your city or county allows them: permit after an inspection; made and served the same day; up to 30 meals a day, 90 a week")</f>
        <v/>
      </c>
      <c r="F11" s="2" t="str">
        <f>IF(A11="","",IF(B11="Yes","With the permit: same day, or within 72 hours with temperature logs; not eaten on site","Yes, with the permit"))</f>
        <v/>
      </c>
      <c r="G11" s="2" t="str">
        <f>IF(A11="","",IF(OR(B11="Yes",C11="Yes"),"No: needs time and temperature control","Yes: prepackaged, labeled, sold straight to the consumer"))</f>
        <v/>
      </c>
    </row>
    <row r="12">
      <c r="A12" s="2" t="n"/>
      <c r="D12" s="2" t="str">
        <f>IF(A12="","",IF(OR(B12="Yes",C12="Yes"),"No: only nonpotentially hazardous foods","Yes, if it's on the approved list, registered or permitted"))</f>
        <v/>
      </c>
      <c r="E12" s="2" t="str">
        <f>IF(A12="","","If your city or county allows them: permit after an inspection; made and served the same day; up to 30 meals a day, 90 a week")</f>
        <v/>
      </c>
      <c r="F12" s="2" t="str">
        <f>IF(A12="","",IF(B12="Yes","With the permit: same day, or within 72 hours with temperature logs; not eaten on site","Yes, with the permit"))</f>
        <v/>
      </c>
      <c r="G12" s="2" t="str">
        <f>IF(A12="","",IF(OR(B12="Yes",C12="Yes"),"No: needs time and temperature control","Yes: prepackaged, labeled, sold straight to the consumer"))</f>
        <v/>
      </c>
    </row>
    <row r="13">
      <c r="A13" s="2" t="n"/>
      <c r="D13" s="2" t="str">
        <f>IF(A13="","",IF(OR(B13="Yes",C13="Yes"),"No: only nonpotentially hazardous foods","Yes, if it's on the approved list, registered or permitted"))</f>
        <v/>
      </c>
      <c r="E13" s="2" t="str">
        <f>IF(A13="","","If your city or county allows them: permit after an inspection; made and served the same day; up to 30 meals a day, 90 a week")</f>
        <v/>
      </c>
      <c r="F13" s="2" t="str">
        <f>IF(A13="","",IF(B13="Yes","With the permit: same day, or within 72 hours with temperature logs; not eaten on site","Yes, with the permit"))</f>
        <v/>
      </c>
      <c r="G13" s="2" t="str">
        <f>IF(A13="","",IF(OR(B13="Yes",C13="Yes"),"No: needs time and temperature control","Yes: prepackaged, labeled, sold straight to the consumer"))</f>
        <v/>
      </c>
    </row>
    <row r="14">
      <c r="A14" s="2" t="n"/>
      <c r="D14" s="2" t="str">
        <f>IF(A14="","",IF(OR(B14="Yes",C14="Yes"),"No: only nonpotentially hazardous foods","Yes, if it's on the approved list, registered or permitted"))</f>
        <v/>
      </c>
      <c r="E14" s="2" t="str">
        <f>IF(A14="","","If your city or county allows them: permit after an inspection; made and served the same day; up to 30 meals a day, 90 a week")</f>
        <v/>
      </c>
      <c r="F14" s="2" t="str">
        <f>IF(A14="","",IF(B14="Yes","With the permit: same day, or within 72 hours with temperature logs; not eaten on site","Yes, with the permit"))</f>
        <v/>
      </c>
      <c r="G14" s="2" t="str">
        <f>IF(A14="","",IF(OR(B14="Yes",C14="Yes"),"No: needs time and temperature control","Yes: prepackaged, labeled, sold straight to the consumer"))</f>
        <v/>
      </c>
    </row>
    <row r="15">
      <c r="A15" s="2" t="n"/>
      <c r="D15" s="2" t="str">
        <f>IF(A15="","",IF(OR(B15="Yes",C15="Yes"),"No: only nonpotentially hazardous foods","Yes, if it's on the approved list, registered or permitted"))</f>
        <v/>
      </c>
      <c r="E15" s="2" t="str">
        <f>IF(A15="","","If your city or county allows them: permit after an inspection; made and served the same day; up to 30 meals a day, 90 a week")</f>
        <v/>
      </c>
      <c r="F15" s="2" t="str">
        <f>IF(A15="","",IF(B15="Yes","With the permit: same day, or within 72 hours with temperature logs; not eaten on site","Yes, with the permit"))</f>
        <v/>
      </c>
      <c r="G15" s="2" t="str">
        <f>IF(A15="","",IF(OR(B15="Yes",C15="Yes"),"No: needs time and temperature control","Yes: prepackaged, labeled, sold straight to the consumer"))</f>
        <v/>
      </c>
    </row>
    <row r="16">
      <c r="A16" s="2" t="n"/>
      <c r="D16" s="2" t="str">
        <f>IF(A16="","",IF(OR(B16="Yes",C16="Yes"),"No: only nonpotentially hazardous foods","Yes, if it's on the approved list, registered or permitted"))</f>
        <v/>
      </c>
      <c r="E16" s="2" t="str">
        <f>IF(A16="","","If your city or county allows them: permit after an inspection; made and served the same day; up to 30 meals a day, 90 a week")</f>
        <v/>
      </c>
      <c r="F16" s="2" t="str">
        <f>IF(A16="","",IF(B16="Yes","With the permit: same day, or within 72 hours with temperature logs; not eaten on site","Yes, with the permit"))</f>
        <v/>
      </c>
      <c r="G16" s="2" t="str">
        <f>IF(A16="","",IF(OR(B16="Yes",C16="Yes"),"No: needs time and temperature control","Yes: prepackaged, labeled, sold straight to the consumer"))</f>
        <v/>
      </c>
    </row>
    <row r="17">
      <c r="A17" s="2" t="n"/>
      <c r="D17" s="2" t="str">
        <f>IF(A17="","",IF(OR(B17="Yes",C17="Yes"),"No: only nonpotentially hazardous foods","Yes, if it's on the approved list, registered or permitted"))</f>
        <v/>
      </c>
      <c r="E17" s="2" t="str">
        <f>IF(A17="","","If your city or county allows them: permit after an inspection; made and served the same day; up to 30 meals a day, 90 a week")</f>
        <v/>
      </c>
      <c r="F17" s="2" t="str">
        <f>IF(A17="","",IF(B17="Yes","With the permit: same day, or within 72 hours with temperature logs; not eaten on site","Yes, with the permit"))</f>
        <v/>
      </c>
      <c r="G17" s="2" t="str">
        <f>IF(A17="","",IF(OR(B17="Yes",C17="Yes"),"No: needs time and temperature control","Yes: prepackaged, labeled, sold straight to the consumer"))</f>
        <v/>
      </c>
    </row>
    <row r="18">
      <c r="A18" s="2" t="n"/>
      <c r="D18" s="2" t="str">
        <f>IF(A18="","",IF(OR(B18="Yes",C18="Yes"),"No: only nonpotentially hazardous foods","Yes, if it's on the approved list, registered or permitted"))</f>
        <v/>
      </c>
      <c r="E18" s="2" t="str">
        <f>IF(A18="","","If your city or county allows them: permit after an inspection; made and served the same day; up to 30 meals a day, 90 a week")</f>
        <v/>
      </c>
      <c r="F18" s="2" t="str">
        <f>IF(A18="","",IF(B18="Yes","With the permit: same day, or within 72 hours with temperature logs; not eaten on site","Yes, with the permit"))</f>
        <v/>
      </c>
      <c r="G18" s="2" t="str">
        <f>IF(A18="","",IF(OR(B18="Yes",C18="Yes"),"No: needs time and temperature control","Yes: prepackaged, labeled, sold straight to the consumer"))</f>
        <v/>
      </c>
    </row>
    <row r="19">
      <c r="A19" s="2" t="n"/>
      <c r="D19" s="2" t="str">
        <f>IF(A19="","",IF(OR(B19="Yes",C19="Yes"),"No: only nonpotentially hazardous foods","Yes, if it's on the approved list, registered or permitted"))</f>
        <v/>
      </c>
      <c r="E19" s="2" t="str">
        <f>IF(A19="","","If your city or county allows them: permit after an inspection; made and served the same day; up to 30 meals a day, 90 a week")</f>
        <v/>
      </c>
      <c r="F19" s="2" t="str">
        <f>IF(A19="","",IF(B19="Yes","With the permit: same day, or within 72 hours with temperature logs; not eaten on site","Yes, with the permit"))</f>
        <v/>
      </c>
      <c r="G19" s="2" t="str">
        <f>IF(A19="","",IF(OR(B19="Yes",C19="Yes"),"No: needs time and temperature control","Yes: prepackaged, labeled, sold straight to the consumer"))</f>
        <v/>
      </c>
    </row>
    <row r="20">
      <c r="A20" s="2" t="n"/>
      <c r="D20" s="2" t="str">
        <f>IF(A20="","",IF(OR(B20="Yes",C20="Yes"),"No: only nonpotentially hazardous foods","Yes, if it's on the approved list, registered or permitted"))</f>
        <v/>
      </c>
      <c r="E20" s="2" t="str">
        <f>IF(A20="","","If your city or county allows them: permit after an inspection; made and served the same day; up to 30 meals a day, 90 a week")</f>
        <v/>
      </c>
      <c r="F20" s="2" t="str">
        <f>IF(A20="","",IF(B20="Yes","With the permit: same day, or within 72 hours with temperature logs; not eaten on site","Yes, with the permit"))</f>
        <v/>
      </c>
      <c r="G20" s="2" t="str">
        <f>IF(A20="","",IF(OR(B20="Yes",C20="Yes"),"No: needs time and temperature control","Yes: prepackaged, labeled, sold straight to the consumer"))</f>
        <v/>
      </c>
    </row>
    <row r="21">
      <c r="A21" s="2" t="n"/>
      <c r="D21" s="2" t="str">
        <f>IF(A21="","",IF(OR(B21="Yes",C21="Yes"),"No: only nonpotentially hazardous foods","Yes, if it's on the approved list, registered or permitted"))</f>
        <v/>
      </c>
      <c r="E21" s="2" t="str">
        <f>IF(A21="","","If your city or county allows them: permit after an inspection; made and served the same day; up to 30 meals a day, 90 a week")</f>
        <v/>
      </c>
      <c r="F21" s="2" t="str">
        <f>IF(A21="","",IF(B21="Yes","With the permit: same day, or within 72 hours with temperature logs; not eaten on site","Yes, with the permit"))</f>
        <v/>
      </c>
      <c r="G21" s="2" t="str">
        <f>IF(A21="","",IF(OR(B21="Yes",C21="Yes"),"No: needs time and temperature control","Yes: prepackaged, labeled, sold straight to the consumer"))</f>
        <v/>
      </c>
    </row>
    <row r="22">
      <c r="A22" s="2" t="n"/>
      <c r="D22" s="2" t="str">
        <f>IF(A22="","",IF(OR(B22="Yes",C22="Yes"),"No: only nonpotentially hazardous foods","Yes, if it's on the approved list, registered or permitted"))</f>
        <v/>
      </c>
      <c r="E22" s="2" t="str">
        <f>IF(A22="","","If your city or county allows them: permit after an inspection; made and served the same day; up to 30 meals a day, 90 a week")</f>
        <v/>
      </c>
      <c r="F22" s="2" t="str">
        <f>IF(A22="","",IF(B22="Yes","With the permit: same day, or within 72 hours with temperature logs; not eaten on site","Yes, with the permit"))</f>
        <v/>
      </c>
      <c r="G22" s="2" t="str">
        <f>IF(A22="","",IF(OR(B22="Yes",C22="Yes"),"No: needs time and temperature control","Yes: prepackaged, labeled, sold straight to the consumer"))</f>
        <v/>
      </c>
    </row>
    <row r="23">
      <c r="A23" s="2" t="n"/>
      <c r="D23" s="2" t="str">
        <f>IF(A23="","",IF(OR(B23="Yes",C23="Yes"),"No: only nonpotentially hazardous foods","Yes, if it's on the approved list, registered or permitted"))</f>
        <v/>
      </c>
      <c r="E23" s="2" t="str">
        <f>IF(A23="","","If your city or county allows them: permit after an inspection; made and served the same day; up to 30 meals a day, 90 a week")</f>
        <v/>
      </c>
      <c r="F23" s="2" t="str">
        <f>IF(A23="","",IF(B23="Yes","With the permit: same day, or within 72 hours with temperature logs; not eaten on site","Yes, with the permit"))</f>
        <v/>
      </c>
      <c r="G23" s="2" t="str">
        <f>IF(A23="","",IF(OR(B23="Yes",C23="Yes"),"No: needs time and temperature control","Yes: prepackaged, labeled, sold straight to the consumer"))</f>
        <v/>
      </c>
    </row>
    <row r="24">
      <c r="A24" s="2" t="n"/>
      <c r="D24" s="2" t="str">
        <f>IF(A24="","",IF(OR(B24="Yes",C24="Yes"),"No: only nonpotentially hazardous foods","Yes, if it's on the approved list, registered or permitted"))</f>
        <v/>
      </c>
      <c r="E24" s="2" t="str">
        <f>IF(A24="","","If your city or county allows them: permit after an inspection; made and served the same day; up to 30 meals a day, 90 a week")</f>
        <v/>
      </c>
      <c r="F24" s="2" t="str">
        <f>IF(A24="","",IF(B24="Yes","With the permit: same day, or within 72 hours with temperature logs; not eaten on site","Yes, with the permit"))</f>
        <v/>
      </c>
      <c r="G24" s="2" t="str">
        <f>IF(A24="","",IF(OR(B24="Yes",C24="Yes"),"No: needs time and temperature control","Yes: prepackaged, labeled, sold straight to the consumer"))</f>
        <v/>
      </c>
    </row>
    <row r="25">
      <c r="A25" s="2" t="n"/>
      <c r="D25" s="2" t="str">
        <f>IF(A25="","",IF(OR(B25="Yes",C25="Yes"),"No: only nonpotentially hazardous foods","Yes, if it's on the approved list, registered or permitted"))</f>
        <v/>
      </c>
      <c r="E25" s="2" t="str">
        <f>IF(A25="","","If your city or county allows them: permit after an inspection; made and served the same day; up to 30 meals a day, 90 a week")</f>
        <v/>
      </c>
      <c r="F25" s="2" t="str">
        <f>IF(A25="","",IF(B25="Yes","With the permit: same day, or within 72 hours with temperature logs; not eaten on site","Yes, with the permit"))</f>
        <v/>
      </c>
      <c r="G25" s="2" t="str">
        <f>IF(A25="","",IF(OR(B25="Yes",C25="Yes"),"No: needs time and temperature control","Yes: prepackaged, labeled, sold straight to the consumer"))</f>
        <v/>
      </c>
    </row>
    <row r="26">
      <c r="A26" s="2" t="n"/>
      <c r="D26" s="2" t="str">
        <f>IF(A26="","",IF(OR(B26="Yes",C26="Yes"),"No: only nonpotentially hazardous foods","Yes, if it's on the approved list, registered or permitted"))</f>
        <v/>
      </c>
      <c r="E26" s="2" t="str">
        <f>IF(A26="","","If your city or county allows them: permit after an inspection; made and served the same day; up to 30 meals a day, 90 a week")</f>
        <v/>
      </c>
      <c r="F26" s="2" t="str">
        <f>IF(A26="","",IF(B26="Yes","With the permit: same day, or within 72 hours with temperature logs; not eaten on site","Yes, with the permit"))</f>
        <v/>
      </c>
      <c r="G26" s="2" t="str">
        <f>IF(A26="","",IF(OR(B26="Yes",C26="Yes"),"No: needs time and temperature control","Yes: prepackaged, labeled, sold straight to the consumer"))</f>
        <v/>
      </c>
    </row>
    <row r="27">
      <c r="A27" s="2" t="n"/>
      <c r="D27" s="2" t="str">
        <f>IF(A27="","",IF(OR(B27="Yes",C27="Yes"),"No: only nonpotentially hazardous foods","Yes, if it's on the approved list, registered or permitted"))</f>
        <v/>
      </c>
      <c r="E27" s="2" t="str">
        <f>IF(A27="","","If your city or county allows them: permit after an inspection; made and served the same day; up to 30 meals a day, 90 a week")</f>
        <v/>
      </c>
      <c r="F27" s="2" t="str">
        <f>IF(A27="","",IF(B27="Yes","With the permit: same day, or within 72 hours with temperature logs; not eaten on site","Yes, with the permit"))</f>
        <v/>
      </c>
      <c r="G27" s="2" t="str">
        <f>IF(A27="","",IF(OR(B27="Yes",C27="Yes"),"No: needs time and temperature control","Yes: prepackaged, labeled, sold straight to the consumer"))</f>
        <v/>
      </c>
    </row>
    <row r="28">
      <c r="A28" s="2" t="n"/>
      <c r="D28" s="2" t="str">
        <f>IF(A28="","",IF(OR(B28="Yes",C28="Yes"),"No: only nonpotentially hazardous foods","Yes, if it's on the approved list, registered or permitted"))</f>
        <v/>
      </c>
      <c r="E28" s="2" t="str">
        <f>IF(A28="","","If your city or county allows them: permit after an inspection; made and served the same day; up to 30 meals a day, 90 a week")</f>
        <v/>
      </c>
      <c r="F28" s="2" t="str">
        <f>IF(A28="","",IF(B28="Yes","With the permit: same day, or within 72 hours with temperature logs; not eaten on site","Yes, with the permit"))</f>
        <v/>
      </c>
      <c r="G28" s="2" t="str">
        <f>IF(A28="","",IF(OR(B28="Yes",C28="Yes"),"No: needs time and temperature control","Yes: prepackaged, labeled, sold straight to the consumer"))</f>
        <v/>
      </c>
    </row>
    <row r="29">
      <c r="A29" s="2" t="n"/>
      <c r="D29" s="2" t="str">
        <f>IF(A29="","",IF(OR(B29="Yes",C29="Yes"),"No: only nonpotentially hazardous foods","Yes, if it's on the approved list, registered or permitted"))</f>
        <v/>
      </c>
      <c r="E29" s="2" t="str">
        <f>IF(A29="","","If your city or county allows them: permit after an inspection; made and served the same day; up to 30 meals a day, 90 a week")</f>
        <v/>
      </c>
      <c r="F29" s="2" t="str">
        <f>IF(A29="","",IF(B29="Yes","With the permit: same day, or within 72 hours with temperature logs; not eaten on site","Yes, with the permit"))</f>
        <v/>
      </c>
      <c r="G29" s="2" t="str">
        <f>IF(A29="","",IF(OR(B29="Yes",C29="Yes"),"No: needs time and temperature control","Yes: prepackaged, labeled, sold straight to the consumer"))</f>
        <v/>
      </c>
    </row>
    <row r="30">
      <c r="A30" s="2" t="n"/>
      <c r="D30" s="2" t="str">
        <f>IF(A30="","",IF(OR(B30="Yes",C30="Yes"),"No: only nonpotentially hazardous foods","Yes, if it's on the approved list, registered or permitted"))</f>
        <v/>
      </c>
      <c r="E30" s="2" t="str">
        <f>IF(A30="","","If your city or county allows them: permit after an inspection; made and served the same day; up to 30 meals a day, 90 a week")</f>
        <v/>
      </c>
      <c r="F30" s="2" t="str">
        <f>IF(A30="","",IF(B30="Yes","With the permit: same day, or within 72 hours with temperature logs; not eaten on site","Yes, with the permit"))</f>
        <v/>
      </c>
      <c r="G30" s="2" t="str">
        <f>IF(A30="","",IF(OR(B30="Yes",C30="Yes"),"No: needs time and temperature control","Yes: prepackaged, labeled, sold straight to the consumer"))</f>
        <v/>
      </c>
    </row>
    <row r="31">
      <c r="A31" s="2" t="n"/>
      <c r="D31" s="2" t="str">
        <f>IF(A31="","",IF(OR(B31="Yes",C31="Yes"),"No: only nonpotentially hazardous foods","Yes, if it's on the approved list, registered or permitted"))</f>
        <v/>
      </c>
      <c r="E31" s="2" t="str">
        <f>IF(A31="","","If your city or county allows them: permit after an inspection; made and served the same day; up to 30 meals a day, 90 a week")</f>
        <v/>
      </c>
      <c r="F31" s="2" t="str">
        <f>IF(A31="","",IF(B31="Yes","With the permit: same day, or within 72 hours with temperature logs; not eaten on site","Yes, with the permit"))</f>
        <v/>
      </c>
      <c r="G31" s="2" t="str">
        <f>IF(A31="","",IF(OR(B31="Yes",C31="Yes"),"No: needs time and temperature control","Yes: prepackaged, labeled, sold straight to the consumer"))</f>
        <v/>
      </c>
    </row>
    <row r="32">
      <c r="A32" s="2" t="n"/>
      <c r="D32" s="2" t="str">
        <f>IF(A32="","",IF(OR(B32="Yes",C32="Yes"),"No: only nonpotentially hazardous foods","Yes, if it's on the approved list, registered or permitted"))</f>
        <v/>
      </c>
      <c r="E32" s="2" t="str">
        <f>IF(A32="","","If your city or county allows them: permit after an inspection; made and served the same day; up to 30 meals a day, 90 a week")</f>
        <v/>
      </c>
      <c r="F32" s="2" t="str">
        <f>IF(A32="","",IF(B32="Yes","With the permit: same day, or within 72 hours with temperature logs; not eaten on site","Yes, with the permit"))</f>
        <v/>
      </c>
      <c r="G32" s="2" t="str">
        <f>IF(A32="","",IF(OR(B32="Yes",C32="Yes"),"No: needs time and temperature control","Yes: prepackaged, labeled, sold straight to the consumer"))</f>
        <v/>
      </c>
    </row>
    <row r="33">
      <c r="A33" s="2" t="n"/>
      <c r="D33" s="2" t="str">
        <f>IF(A33="","",IF(OR(B33="Yes",C33="Yes"),"No: only nonpotentially hazardous foods","Yes, if it's on the approved list, registered or permitted"))</f>
        <v/>
      </c>
      <c r="E33" s="2" t="str">
        <f>IF(A33="","","If your city or county allows them: permit after an inspection; made and served the same day; up to 30 meals a day, 90 a week")</f>
        <v/>
      </c>
      <c r="F33" s="2" t="str">
        <f>IF(A33="","",IF(B33="Yes","With the permit: same day, or within 72 hours with temperature logs; not eaten on site","Yes, with the permit"))</f>
        <v/>
      </c>
      <c r="G33" s="2" t="str">
        <f>IF(A33="","",IF(OR(B33="Yes",C33="Yes"),"No: needs time and temperature control","Yes: prepackaged, labeled, sold straight to the consumer"))</f>
        <v/>
      </c>
    </row>
    <row r="34">
      <c r="A34" s="2" t="n"/>
      <c r="D34" s="2" t="str">
        <f>IF(A34="","",IF(OR(B34="Yes",C34="Yes"),"No: only nonpotentially hazardous foods","Yes, if it's on the approved list, registered or permitted"))</f>
        <v/>
      </c>
      <c r="E34" s="2" t="str">
        <f>IF(A34="","","If your city or county allows them: permit after an inspection; made and served the same day; up to 30 meals a day, 90 a week")</f>
        <v/>
      </c>
      <c r="F34" s="2" t="str">
        <f>IF(A34="","",IF(B34="Yes","With the permit: same day, or within 72 hours with temperature logs; not eaten on site","Yes, with the permit"))</f>
        <v/>
      </c>
      <c r="G34" s="2" t="str">
        <f>IF(A34="","",IF(OR(B34="Yes",C34="Yes"),"No: needs time and temperature control","Yes: prepackaged, labeled, sold straight to the consumer"))</f>
        <v/>
      </c>
    </row>
    <row r="35">
      <c r="A35" s="2" t="n"/>
      <c r="D35" s="2" t="str">
        <f>IF(A35="","",IF(OR(B35="Yes",C35="Yes"),"No: only nonpotentially hazardous foods","Yes, if it's on the approved list, registered or permitted"))</f>
        <v/>
      </c>
      <c r="E35" s="2" t="str">
        <f>IF(A35="","","If your city or county allows them: permit after an inspection; made and served the same day; up to 30 meals a day, 90 a week")</f>
        <v/>
      </c>
      <c r="F35" s="2" t="str">
        <f>IF(A35="","",IF(B35="Yes","With the permit: same day, or within 72 hours with temperature logs; not eaten on site","Yes, with the permit"))</f>
        <v/>
      </c>
      <c r="G35" s="2" t="str">
        <f>IF(A35="","",IF(OR(B35="Yes",C35="Yes"),"No: needs time and temperature control","Yes: prepackaged, labeled, sold straight to the consumer"))</f>
        <v/>
      </c>
    </row>
    <row r="36">
      <c r="A36" s="2" t="n"/>
      <c r="D36" s="2" t="str">
        <f>IF(A36="","",IF(OR(B36="Yes",C36="Yes"),"No: only nonpotentially hazardous foods","Yes, if it's on the approved list, registered or permitted"))</f>
        <v/>
      </c>
      <c r="E36" s="2" t="str">
        <f>IF(A36="","","If your city or county allows them: permit after an inspection; made and served the same day; up to 30 meals a day, 90 a week")</f>
        <v/>
      </c>
      <c r="F36" s="2" t="str">
        <f>IF(A36="","",IF(B36="Yes","With the permit: same day, or within 72 hours with temperature logs; not eaten on site","Yes, with the permit"))</f>
        <v/>
      </c>
      <c r="G36" s="2" t="str">
        <f>IF(A36="","",IF(OR(B36="Yes",C36="Yes"),"No: needs time and temperature control","Yes: prepackaged, labeled, sold straight to the consumer"))</f>
        <v/>
      </c>
    </row>
    <row r="37">
      <c r="A37" s="2" t="n"/>
      <c r="D37" s="2" t="str">
        <f>IF(A37="","",IF(OR(B37="Yes",C37="Yes"),"No: only nonpotentially hazardous foods","Yes, if it's on the approved list, registered or permitted"))</f>
        <v/>
      </c>
      <c r="E37" s="2" t="str">
        <f>IF(A37="","","If your city or county allows them: permit after an inspection; made and served the same day; up to 30 meals a day, 90 a week")</f>
        <v/>
      </c>
      <c r="F37" s="2" t="str">
        <f>IF(A37="","",IF(B37="Yes","With the permit: same day, or within 72 hours with temperature logs; not eaten on site","Yes, with the permit"))</f>
        <v/>
      </c>
      <c r="G37" s="2" t="str">
        <f>IF(A37="","",IF(OR(B37="Yes",C37="Yes"),"No: needs time and temperature control","Yes: prepackaged, labeled, sold straight to the consumer"))</f>
        <v/>
      </c>
    </row>
    <row r="38">
      <c r="A38" s="2" t="n"/>
      <c r="D38" s="2" t="str">
        <f>IF(A38="","",IF(OR(B38="Yes",C38="Yes"),"No: only nonpotentially hazardous foods","Yes, if it's on the approved list, registered or permitted"))</f>
        <v/>
      </c>
      <c r="E38" s="2" t="str">
        <f>IF(A38="","","If your city or county allows them: permit after an inspection; made and served the same day; up to 30 meals a day, 90 a week")</f>
        <v/>
      </c>
      <c r="F38" s="2" t="str">
        <f>IF(A38="","",IF(B38="Yes","With the permit: same day, or within 72 hours with temperature logs; not eaten on site","Yes, with the permit"))</f>
        <v/>
      </c>
      <c r="G38" s="2" t="str">
        <f>IF(A38="","",IF(OR(B38="Yes",C38="Yes"),"No: needs time and temperature control","Yes: prepackaged, labeled, sold straight to the consumer"))</f>
        <v/>
      </c>
    </row>
    <row r="39">
      <c r="A39" s="2" t="n"/>
      <c r="D39" s="2" t="str">
        <f>IF(A39="","",IF(OR(B39="Yes",C39="Yes"),"No: only nonpotentially hazardous foods","Yes, if it's on the approved list, registered or permitted"))</f>
        <v/>
      </c>
      <c r="E39" s="2" t="str">
        <f>IF(A39="","","If your city or county allows them: permit after an inspection; made and served the same day; up to 30 meals a day, 90 a week")</f>
        <v/>
      </c>
      <c r="F39" s="2" t="str">
        <f>IF(A39="","",IF(B39="Yes","With the permit: same day, or within 72 hours with temperature logs; not eaten on site","Yes, with the permit"))</f>
        <v/>
      </c>
      <c r="G39" s="2" t="str">
        <f>IF(A39="","",IF(OR(B39="Yes",C39="Yes"),"No: needs time and temperature control","Yes: prepackaged, labeled, sold straight to the consumer"))</f>
        <v/>
      </c>
    </row>
    <row r="40">
      <c r="A40" s="2" t="n"/>
      <c r="D40" s="2" t="str">
        <f>IF(A40="","",IF(OR(B40="Yes",C40="Yes"),"No: only nonpotentially hazardous foods","Yes, if it's on the approved list, registered or permitted"))</f>
        <v/>
      </c>
      <c r="E40" s="2" t="str">
        <f>IF(A40="","","If your city or county allows them: permit after an inspection; made and served the same day; up to 30 meals a day, 90 a week")</f>
        <v/>
      </c>
      <c r="F40" s="2" t="str">
        <f>IF(A40="","",IF(B40="Yes","With the permit: same day, or within 72 hours with temperature logs; not eaten on site","Yes, with the permit"))</f>
        <v/>
      </c>
      <c r="G40" s="2" t="str">
        <f>IF(A40="","",IF(OR(B40="Yes",C40="Yes"),"No: needs time and temperature control","Yes: prepackaged, labeled, sold straight to the consumer"))</f>
        <v/>
      </c>
    </row>
  </sheetData>
  <dataValidations count="1">
    <dataValidation sqref="B2:C4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6" customWidth="1" min="3" max="3"/>
    <col width="36" customWidth="1" min="5" max="5"/>
    <col width="14" customWidth="1" min="6" max="6"/>
  </cols>
  <sheetData>
    <row r="1">
      <c r="A1" s="1" t="inlineStr">
        <is>
          <t>Day</t>
        </is>
      </c>
      <c r="B1" s="1" t="inlineStr">
        <is>
          <t>Meals</t>
        </is>
      </c>
      <c r="C1" s="1" t="inlineStr">
        <is>
          <t>Over 30 a day?</t>
        </is>
      </c>
      <c r="E1" s="3" t="inlineStr">
        <is>
          <t>Meals this week</t>
        </is>
      </c>
      <c r="F1">
        <f>SUM(B2:B8)</f>
        <v>96</v>
      </c>
    </row>
    <row r="2">
      <c r="A2" t="inlineStr">
        <is>
          <t>Monday</t>
        </is>
      </c>
      <c r="B2" t="n">
        <v>16</v>
      </c>
      <c r="C2" t="str">
        <f>IF(B2="","",IF(B2&gt;30,"Yes: over the daily limit","No"))</f>
        <v>No</v>
      </c>
      <c r="E2" s="3" t="inlineStr">
        <is>
          <t>Over 90 a week?</t>
        </is>
      </c>
      <c r="F2" t="str">
        <f>IF(F1&gt;90,"Yes: "&amp;(F1-90)&amp;" over","No")</f>
        <v>Yes: 6 over</v>
      </c>
    </row>
    <row r="3">
      <c r="A3" t="inlineStr">
        <is>
          <t>Tuesday</t>
        </is>
      </c>
      <c r="B3" t="n">
        <v>18</v>
      </c>
      <c r="C3" t="str">
        <f>IF(B3="","",IF(B3&gt;30,"Yes: over the daily limit","No"))</f>
        <v>No</v>
      </c>
      <c r="E3" s="3" t="inlineStr">
        <is>
          <t>Price a meal</t>
        </is>
      </c>
      <c r="F3" s="4" t="n">
        <v>14</v>
      </c>
    </row>
    <row r="4">
      <c r="A4" t="inlineStr">
        <is>
          <t>Wednesday</t>
        </is>
      </c>
      <c r="B4" t="n">
        <v>20</v>
      </c>
      <c r="C4" t="str">
        <f>IF(B4="","",IF(B4&gt;30,"Yes: over the daily limit","No"))</f>
        <v>No</v>
      </c>
      <c r="E4" s="3" t="inlineStr">
        <is>
          <t>Weeks a year</t>
        </is>
      </c>
      <c r="F4" t="n">
        <v>50</v>
      </c>
    </row>
    <row r="5">
      <c r="A5" t="inlineStr">
        <is>
          <t>Thursday</t>
        </is>
      </c>
      <c r="B5" t="n">
        <v>18</v>
      </c>
      <c r="C5" t="str">
        <f>IF(B5="","",IF(B5&gt;30,"Yes: over the daily limit","No"))</f>
        <v>No</v>
      </c>
      <c r="E5" s="3" t="inlineStr">
        <is>
          <t>Sales a year at this week's pace</t>
        </is>
      </c>
      <c r="F5" s="4">
        <f>F1*F3*F4</f>
        <v>67200</v>
      </c>
    </row>
    <row r="6" ht="30" customHeight="1">
      <c r="A6" s="5" t="inlineStr">
        <is>
          <t>Friday</t>
        </is>
      </c>
      <c r="B6" s="5" t="n">
        <v>24</v>
      </c>
      <c r="C6" s="5" t="str">
        <f>IF(B6="","",IF(B6&gt;30,"Yes: over the daily limit","No"))</f>
        <v>No</v>
      </c>
      <c r="E6" s="6" t="inlineStr">
        <is>
          <t>Yearly limit, as adjusted for inflation</t>
        </is>
      </c>
      <c r="F6" s="7" t="n">
        <v>100000</v>
      </c>
    </row>
    <row r="7">
      <c r="A7" t="inlineStr">
        <is>
          <t>Saturday</t>
        </is>
      </c>
      <c r="B7" t="n">
        <v>0</v>
      </c>
      <c r="C7" t="str">
        <f>IF(B7="","",IF(B7&gt;30,"Yes: over the daily limit","No"))</f>
        <v>No</v>
      </c>
      <c r="E7" s="3" t="inlineStr">
        <is>
          <t>Under the yearly limit?</t>
        </is>
      </c>
      <c r="F7" t="str">
        <f>IF(F5&lt;=F6,"Yes","No")</f>
        <v>Yes</v>
      </c>
    </row>
    <row r="8">
      <c r="A8" t="inlineStr">
        <is>
          <t>Sunday</t>
        </is>
      </c>
      <c r="B8" t="n">
        <v>0</v>
      </c>
      <c r="C8" t="str">
        <f>IF(B8="","",IF(B8&gt;30,"Yes: over the daily limit","No"))</f>
        <v>No</v>
      </c>
    </row>
    <row r="9"/>
    <row r="10"/>
    <row r="11" ht="45" customHeight="1">
      <c r="A11" s="8" t="inlineStr">
        <is>
          <t>California's home kitchen operations: no more than 30 meals a day and 90 a week, and $100,000 in gross sales a year, adjusted each year for inflation; put this year's figure in F6 (HSC 113825(a)(7), (8)). A meal is what one customer eats in one sitting, sides and a cookie included.</t>
        </is>
      </c>
    </row>
  </sheetData>
  <mergeCells count="1">
    <mergeCell ref="A11:F11"/>
  </mergeCell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  <col width="28" customWidth="1" min="3" max="3"/>
  </cols>
  <sheetData>
    <row r="1">
      <c r="A1" s="1" t="inlineStr">
        <is>
          <t>State</t>
        </is>
      </c>
      <c r="B1" s="1" t="inlineStr">
        <is>
          <t>Rule</t>
        </is>
      </c>
      <c r="C1" s="1" t="inlineStr">
        <is>
          <t>Where</t>
        </is>
      </c>
    </row>
    <row r="2" ht="30" customHeight="1">
      <c r="A2" s="2" t="inlineStr">
        <is>
          <t>California</t>
        </is>
      </c>
      <c r="B2" s="2" t="inlineStr">
        <is>
          <t>Cottage food products are nonpotentially hazardous foods; Class A sells directly, Class B directly and indirectly</t>
        </is>
      </c>
      <c r="C2" s="2" t="inlineStr">
        <is>
          <t>HSC 113758</t>
        </is>
      </c>
    </row>
    <row r="3" ht="30" customHeight="1">
      <c r="A3" s="2" t="inlineStr">
        <is>
          <t>California</t>
        </is>
      </c>
      <c r="B3" s="2" t="inlineStr">
        <is>
          <t>A city or county decides, by ordinance or resolution, whether to permit microenterprise home kitchen operations</t>
        </is>
      </c>
      <c r="C3" s="2" t="inlineStr">
        <is>
          <t>HSC 114367</t>
        </is>
      </c>
    </row>
    <row r="4" ht="45" customHeight="1">
      <c r="A4" s="2" t="inlineStr">
        <is>
          <t>California</t>
        </is>
      </c>
      <c r="B4" s="2" t="inlineStr">
        <is>
          <t>Home kitchen operation: same-day food, eaten on site or picked up or delivered; up to 30 meals a day and 90 a week; up to $100,000 a year, adjusted for inflation; one employee outside the household; sold only to consumers</t>
        </is>
      </c>
      <c r="C4" s="2" t="inlineStr">
        <is>
          <t>HSC 113825</t>
        </is>
      </c>
    </row>
    <row r="5" ht="30" customHeight="1">
      <c r="A5" s="2" t="inlineStr">
        <is>
          <t>California</t>
        </is>
      </c>
      <c r="B5" s="2" t="inlineStr">
        <is>
          <t>A permit after an initial inspection, with written operating procedures; the permit displayed while operating</t>
        </is>
      </c>
      <c r="C5" s="2" t="inlineStr">
        <is>
          <t>HSC 114367.2</t>
        </is>
      </c>
    </row>
    <row r="6" ht="30" customHeight="1">
      <c r="A6" s="2" t="inlineStr">
        <is>
          <t>Utah</t>
        </is>
      </c>
      <c r="B6" s="2" t="inlineStr">
        <is>
          <t>A local health department permit; same day, or within 72 hours with temperature logs and date marks; no eating on site; only to consumers</t>
        </is>
      </c>
      <c r="C6" s="2" t="inlineStr">
        <is>
          <t>Utah Code 26B-7-416</t>
        </is>
      </c>
    </row>
    <row r="7" ht="30" customHeight="1">
      <c r="A7" s="2" t="inlineStr">
        <is>
          <t>Michigan</t>
        </is>
      </c>
      <c r="B7" s="2" t="inlineStr">
        <is>
          <t>A cottage food product isn't time/temperature control for safety under the Food Code</t>
        </is>
      </c>
      <c r="C7" s="2" t="inlineStr">
        <is>
          <t>MCL 289.1105(k)</t>
        </is>
      </c>
    </row>
    <row r="8"/>
    <row r="9">
      <c r="A9" s="9" t="inlineStr">
        <is>
          <t>Laws change; check your state and local health department before selling.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Can you sell sandwiches from home: checker</t>
        </is>
      </c>
    </row>
    <row r="2" ht="15" customHeight="1">
      <c r="A2" s="2" t="inlineStr">
        <is>
          <t>From the article: https://www.tarostack.com/articles/can-you-sell-sandwiches-from-home</t>
        </is>
      </c>
    </row>
    <row r="3" ht="15" customHeight="1">
      <c r="A3" s="2" t="inlineStr"/>
    </row>
    <row r="4" ht="30" customHeight="1">
      <c r="A4" s="2" t="inlineStr">
        <is>
          <t>The example is the article's made-up California home cook, selling weekday lunches under a home kitchen permit.</t>
        </is>
      </c>
    </row>
    <row r="5" ht="30" customHeight="1">
      <c r="A5" s="2" t="inlineStr">
        <is>
          <t>Menu: each item, whether it needs refrigeration and has meat; how California's cottage food law and home kitchen operations, Utah's permit and Michigan's cottage food law treat it fill in.</t>
        </is>
      </c>
    </row>
    <row r="6" ht="30" customHeight="1">
      <c r="A6" s="2" t="inlineStr">
        <is>
          <t>Week: meals each day against California's 30 a day and 90 a week, and the year's sales against the limit.</t>
        </is>
      </c>
    </row>
    <row r="7" ht="15" customHeight="1">
      <c r="A7" s="2" t="inlineStr">
        <is>
          <t>Rules: each state's rules as read for the article. This is a checklist, not legal advice.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