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ket day" sheetId="1" state="visible" r:id="rId1"/>
    <sheet xmlns:r="http://schemas.openxmlformats.org/officeDocument/2006/relationships" name="Season" sheetId="2" state="visible" r:id="rId2"/>
    <sheet xmlns:r="http://schemas.openxmlformats.org/officeDocument/2006/relationships" name="Read me" sheetId="3" state="visible" r:id="rId3"/>
  </sheets>
  <definedNames>
    <definedName name="_xlnm.Print_Titles" localSheetId="0">'Market day'!$1:$1</definedName>
    <definedName name="_xlnm.Print_Titles" localSheetId="1">'Season'!$1:$1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9" fontId="0" fillId="0" borderId="0" pivotButton="0" quotePrefix="0" xfId="0"/>
    <xf numFmtId="165" fontId="0" fillId="0" borderId="0" pivotButton="0" quotePrefix="0" xfId="0"/>
    <xf numFmtId="164" fontId="0" fillId="0" borderId="0" applyAlignment="1" pivotButton="0" quotePrefix="0" xfId="0">
      <alignment vertical="top"/>
    </xf>
    <xf numFmtId="9" fontId="0" fillId="0" borderId="0" applyAlignment="1" pivotButton="0" quotePrefix="0" xfId="0">
      <alignment vertical="top"/>
    </xf>
    <xf numFmtId="0" fontId="0" fillId="0" borderId="0" applyAlignment="1" pivotButton="0" quotePrefix="0" xfId="0">
      <alignment vertical="top" wrapText="1"/>
    </xf>
    <xf numFmtId="0" fontId="3" fillId="0" borderId="0" pivotButton="0" quotePrefix="0" xfId="0"/>
    <xf numFmtId="0" fontId="2" fillId="0" borderId="0" pivotButton="0" quotePrefix="0" xfId="0"/>
    <xf numFmtId="164"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10"/>
  <sheetViews>
    <sheetView tabSelected="1" workbookViewId="0">
      <pane ySplit="1" topLeftCell="A2" activePane="bottomLeft" state="frozen"/>
      <selection pane="bottomLeft" activeCell="A1" sqref="A1"/>
    </sheetView>
  </sheetViews>
  <sheetFormatPr baseColWidth="8" defaultRowHeight="15"/>
  <cols>
    <col width="30" customWidth="1" min="1" max="1"/>
    <col width="9" customWidth="1" min="2" max="2"/>
    <col width="12" customWidth="1" min="3" max="3"/>
    <col width="8" customWidth="1" min="4" max="4"/>
    <col width="9" customWidth="1" min="5" max="5"/>
    <col width="10" customWidth="1" min="6" max="6"/>
    <col width="11" customWidth="1" min="7" max="7"/>
    <col width="10" customWidth="1" min="8" max="8"/>
    <col width="28" customWidth="1" min="10" max="10"/>
    <col width="11" customWidth="1" min="11" max="11"/>
  </cols>
  <sheetData>
    <row r="1" ht="30" customHeight="1">
      <c r="A1" s="1" t="inlineStr">
        <is>
          <t>Product</t>
        </is>
      </c>
      <c r="B1" s="1" t="inlineStr">
        <is>
          <t>Price</t>
        </is>
      </c>
      <c r="C1" s="1" t="inlineStr">
        <is>
          <t>Cost a cup</t>
        </is>
      </c>
      <c r="D1" s="1" t="inlineStr">
        <is>
          <t>Bring</t>
        </is>
      </c>
      <c r="E1" s="1" t="inlineStr">
        <is>
          <t>Expect to sell</t>
        </is>
      </c>
      <c r="F1" s="1" t="inlineStr">
        <is>
          <t>Sales</t>
        </is>
      </c>
      <c r="G1" s="1" t="inlineStr">
        <is>
          <t>Left after costs</t>
        </is>
      </c>
      <c r="H1" s="1" t="inlineStr">
        <is>
          <t>Sell-through</t>
        </is>
      </c>
      <c r="J1" s="2" t="inlineStr">
        <is>
          <t>The day</t>
        </is>
      </c>
    </row>
    <row r="2">
      <c r="A2" t="inlineStr">
        <is>
          <t>Lemonade, 12 oz cup</t>
        </is>
      </c>
      <c r="B2" s="3" t="n">
        <v>2</v>
      </c>
      <c r="C2" s="3" t="n">
        <v>0.45</v>
      </c>
      <c r="D2" t="n">
        <v>60</v>
      </c>
      <c r="E2" t="n">
        <v>45</v>
      </c>
      <c r="F2" s="3">
        <f>IF(OR(B2="",E2=""),"",E2*B2)</f>
        <v>90</v>
      </c>
      <c r="G2" s="3">
        <f>IF(OR(B2="",E2=""),"",E2*(B2-C2))</f>
        <v>69.75</v>
      </c>
      <c r="H2" s="4">
        <f>IF(N(D2)=0,"",E2/D2)</f>
        <v>0.75</v>
      </c>
      <c r="J2" t="inlineStr">
        <is>
          <t>Stall fee</t>
        </is>
      </c>
      <c r="K2" s="3" t="n">
        <v>0</v>
      </c>
    </row>
    <row r="3">
      <c r="A3" t="inlineStr">
        <is>
          <t>Strawberry lemonade, 12 oz cup</t>
        </is>
      </c>
      <c r="B3" s="3" t="n">
        <v>3</v>
      </c>
      <c r="C3" s="3" t="n">
        <v>0.7</v>
      </c>
      <c r="D3" t="n">
        <v>30</v>
      </c>
      <c r="E3" t="n">
        <v>20</v>
      </c>
      <c r="F3" s="3">
        <f>IF(OR(B3="",E3=""),"",E3*B3)</f>
        <v>60</v>
      </c>
      <c r="G3" s="3">
        <f>IF(OR(B3="",E3=""),"",E3*(B3-C3))</f>
        <v>46</v>
      </c>
      <c r="H3" s="4">
        <f>IF(N(D3)=0,"",E3/D3)</f>
        <v>0.666666666666667</v>
      </c>
      <c r="J3" t="inlineStr">
        <is>
          <t>Hours, with setup and travel</t>
        </is>
      </c>
      <c r="K3" s="5" t="n">
        <v>3</v>
      </c>
    </row>
    <row r="4">
      <c r="B4" s="3" t="n"/>
      <c r="C4" s="3" t="n"/>
      <c r="F4" s="3" t="str">
        <f>IF(OR(B4="",E4=""),"",E4*B4)</f>
        <v/>
      </c>
      <c r="G4" s="3" t="str">
        <f>IF(OR(B4="",E4=""),"",E4*(B4-C4))</f>
        <v/>
      </c>
      <c r="H4" s="4" t="str">
        <f>IF(N(D4)=0,"",E4/D4)</f>
        <v/>
      </c>
      <c r="J4" t="inlineStr">
        <is>
          <t>Expected sales</t>
        </is>
      </c>
      <c r="K4" s="3">
        <f>F10</f>
        <v>150</v>
      </c>
    </row>
    <row r="5" ht="30" customHeight="1">
      <c r="B5" s="3" t="n"/>
      <c r="C5" s="3" t="n"/>
      <c r="F5" s="6" t="str">
        <f>IF(OR(B5="",E5=""),"",E5*B5)</f>
        <v/>
      </c>
      <c r="G5" s="6" t="str">
        <f>IF(OR(B5="",E5=""),"",E5*(B5-C5))</f>
        <v/>
      </c>
      <c r="H5" s="7" t="str">
        <f>IF(N(D5)=0,"",E5/D5)</f>
        <v/>
      </c>
      <c r="J5" s="8" t="inlineStr">
        <is>
          <t>Left after costs and the stall</t>
        </is>
      </c>
      <c r="K5" s="6">
        <f>G10-K2</f>
        <v>115.75</v>
      </c>
    </row>
    <row r="6">
      <c r="B6" s="3" t="n"/>
      <c r="C6" s="3" t="n"/>
      <c r="F6" s="3" t="str">
        <f>IF(OR(B6="",E6=""),"",E6*B6)</f>
        <v/>
      </c>
      <c r="G6" s="3" t="str">
        <f>IF(OR(B6="",E6=""),"",E6*(B6-C6))</f>
        <v/>
      </c>
      <c r="H6" s="4" t="str">
        <f>IF(N(D6)=0,"",E6/D6)</f>
        <v/>
      </c>
      <c r="J6" t="inlineStr">
        <is>
          <t>Left for each hour</t>
        </is>
      </c>
      <c r="K6" s="3">
        <f>IF(N(K3)=0,"",(G10-K2)/K3)</f>
        <v>38.5833333333333</v>
      </c>
    </row>
    <row r="7">
      <c r="B7" s="3" t="n"/>
      <c r="C7" s="3" t="n"/>
      <c r="F7" s="3" t="str">
        <f>IF(OR(B7="",E7=""),"",E7*B7)</f>
        <v/>
      </c>
      <c r="G7" s="3" t="str">
        <f>IF(OR(B7="",E7=""),"",E7*(B7-C7))</f>
        <v/>
      </c>
      <c r="H7" s="4" t="str">
        <f>IF(N(D7)=0,"",E7/D7)</f>
        <v/>
      </c>
    </row>
    <row r="8">
      <c r="B8" s="3" t="n"/>
      <c r="C8" s="3" t="n"/>
      <c r="F8" s="3" t="str">
        <f>IF(OR(B8="",E8=""),"",E8*B8)</f>
        <v/>
      </c>
      <c r="G8" s="3" t="str">
        <f>IF(OR(B8="",E8=""),"",E8*(B8-C8))</f>
        <v/>
      </c>
      <c r="H8" s="4" t="str">
        <f>IF(N(D8)=0,"",E8/D8)</f>
        <v/>
      </c>
      <c r="J8" s="9" t="inlineStr">
        <is>
          <t>Type your products, prices and what each costs you, what you'll bring and what you expect to sell.</t>
        </is>
      </c>
    </row>
    <row r="9">
      <c r="B9" s="3" t="n"/>
      <c r="C9" s="3" t="n"/>
      <c r="F9" s="3" t="str">
        <f>IF(OR(B9="",E9=""),"",E9*B9)</f>
        <v/>
      </c>
      <c r="G9" s="3" t="str">
        <f>IF(OR(B9="",E9=""),"",E9*(B9-C9))</f>
        <v/>
      </c>
      <c r="H9" s="4" t="str">
        <f>IF(N(D9)=0,"",E9/D9)</f>
        <v/>
      </c>
    </row>
    <row r="10">
      <c r="A10" s="10" t="inlineStr">
        <is>
          <t>All products</t>
        </is>
      </c>
      <c r="D10" s="10">
        <f>SUM(D2:D9)</f>
        <v>90</v>
      </c>
      <c r="E10" s="10">
        <f>SUM(E2:E9)</f>
        <v>65</v>
      </c>
      <c r="F10" s="11">
        <f>SUM(F2:F9)</f>
        <v>150</v>
      </c>
      <c r="G10" s="11">
        <f>SUM(G2:G9)</f>
        <v>115.75</v>
      </c>
      <c r="H10" s="4">
        <f>IF(N(D10)=0,"",E10/D10)</f>
        <v>0.722222222222222</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M62"/>
  <sheetViews>
    <sheetView tabSelected="0" workbookViewId="0">
      <pane ySplit="1" topLeftCell="A2" activePane="bottomLeft" state="frozen"/>
      <selection pane="bottomLeft" activeCell="A1" sqref="A1"/>
    </sheetView>
  </sheetViews>
  <sheetFormatPr baseColWidth="8" defaultRowHeight="15"/>
  <cols>
    <col width="1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8" customWidth="1" min="12" max="12"/>
    <col width="10" customWidth="1" min="13" max="13"/>
  </cols>
  <sheetData>
    <row r="1">
      <c r="A1" s="1" t="inlineStr">
        <is>
          <t>Market day</t>
        </is>
      </c>
      <c r="B1" s="1" t="str">
        <f>IF('Market day'!A2="","Sold, product 1","Sold, "&amp;'Market day'!A2)</f>
        <v>Sold, Lemonade, 12 oz cup</v>
      </c>
      <c r="C1" s="1" t="str">
        <f>IF('Market day'!A3="","Sold, product 2","Sold, "&amp;'Market day'!A3)</f>
        <v>Sold, Strawberry lemonade, 12 oz cup</v>
      </c>
      <c r="D1" s="1" t="str">
        <f>IF('Market day'!A4="","Sold, product 3","Sold, "&amp;'Market day'!A4)</f>
        <v>Sold, product 3</v>
      </c>
      <c r="E1" s="1" t="str">
        <f>IF('Market day'!A5="","Sold, product 4","Sold, "&amp;'Market day'!A5)</f>
        <v>Sold, product 4</v>
      </c>
      <c r="F1" s="1" t="str">
        <f>IF('Market day'!A6="","Sold, product 5","Sold, "&amp;'Market day'!A6)</f>
        <v>Sold, product 5</v>
      </c>
      <c r="G1" s="1" t="str">
        <f>IF('Market day'!A7="","Sold, product 6","Sold, "&amp;'Market day'!A7)</f>
        <v>Sold, product 6</v>
      </c>
      <c r="H1" s="1" t="str">
        <f>IF('Market day'!A8="","Sold, product 7","Sold, "&amp;'Market day'!A8)</f>
        <v>Sold, product 7</v>
      </c>
      <c r="I1" s="1" t="str">
        <f>IF('Market day'!A9="","Sold, product 8","Sold, "&amp;'Market day'!A9)</f>
        <v>Sold, product 8</v>
      </c>
      <c r="J1" s="1" t="inlineStr">
        <is>
          <t>Sales</t>
        </is>
      </c>
      <c r="K1" s="1" t="inlineStr">
        <is>
          <t>Costs</t>
        </is>
      </c>
      <c r="L1" s="1" t="inlineStr">
        <is>
          <t>Stall</t>
        </is>
      </c>
      <c r="M1" s="1" t="inlineStr">
        <is>
          <t>Left</t>
        </is>
      </c>
    </row>
    <row r="2">
      <c r="A2" t="inlineStr">
        <is>
          <t>Jul 4</t>
        </is>
      </c>
      <c r="B2" t="n">
        <v>41</v>
      </c>
      <c r="C2" t="n">
        <v>18</v>
      </c>
      <c r="J2" s="3">
        <f>IF(A2="","",N(B2)*N('Market day'!$B$2)+N(C2)*N('Market day'!$B$3)+N(D2)*N('Market day'!$B$4)+N(E2)*N('Market day'!$B$5)+N(F2)*N('Market day'!$B$6)+N(G2)*N('Market day'!$B$7)+N(H2)*N('Market day'!$B$8)+N(I2)*N('Market day'!$B$9))</f>
        <v>136</v>
      </c>
      <c r="K2" s="3">
        <f>IF(A2="","",N(B2)*N('Market day'!$C$2)+N(C2)*N('Market day'!$C$3)+N(D2)*N('Market day'!$C$4)+N(E2)*N('Market day'!$C$5)+N(F2)*N('Market day'!$C$6)+N(G2)*N('Market day'!$C$7)+N(H2)*N('Market day'!$C$8)+N(I2)*N('Market day'!$C$9))</f>
        <v>31.05</v>
      </c>
      <c r="L2" s="3">
        <f>IF(A2="","",'Market day'!$K$2)</f>
        <v>0</v>
      </c>
      <c r="M2" s="3">
        <f>IF(A2="","",J2-K2-L2)</f>
        <v>104.95</v>
      </c>
    </row>
    <row r="3">
      <c r="A3" t="inlineStr">
        <is>
          <t>Jul 11</t>
        </is>
      </c>
      <c r="B3" t="n">
        <v>52</v>
      </c>
      <c r="C3" t="n">
        <v>24</v>
      </c>
      <c r="J3" s="3">
        <f>IF(A3="","",N(B3)*N('Market day'!$B$2)+N(C3)*N('Market day'!$B$3)+N(D3)*N('Market day'!$B$4)+N(E3)*N('Market day'!$B$5)+N(F3)*N('Market day'!$B$6)+N(G3)*N('Market day'!$B$7)+N(H3)*N('Market day'!$B$8)+N(I3)*N('Market day'!$B$9))</f>
        <v>176</v>
      </c>
      <c r="K3" s="3">
        <f>IF(A3="","",N(B3)*N('Market day'!$C$2)+N(C3)*N('Market day'!$C$3)+N(D3)*N('Market day'!$C$4)+N(E3)*N('Market day'!$C$5)+N(F3)*N('Market day'!$C$6)+N(G3)*N('Market day'!$C$7)+N(H3)*N('Market day'!$C$8)+N(I3)*N('Market day'!$C$9))</f>
        <v>40.2</v>
      </c>
      <c r="L3" s="3">
        <f>IF(A3="","",'Market day'!$K$2)</f>
        <v>0</v>
      </c>
      <c r="M3" s="3">
        <f>IF(A3="","",J3-K3-L3)</f>
        <v>135.8</v>
      </c>
    </row>
    <row r="4">
      <c r="A4" t="inlineStr">
        <is>
          <t>Jul 18</t>
        </is>
      </c>
      <c r="B4" t="n">
        <v>38</v>
      </c>
      <c r="C4" t="n">
        <v>15</v>
      </c>
      <c r="J4" s="3">
        <f>IF(A4="","",N(B4)*N('Market day'!$B$2)+N(C4)*N('Market day'!$B$3)+N(D4)*N('Market day'!$B$4)+N(E4)*N('Market day'!$B$5)+N(F4)*N('Market day'!$B$6)+N(G4)*N('Market day'!$B$7)+N(H4)*N('Market day'!$B$8)+N(I4)*N('Market day'!$B$9))</f>
        <v>121</v>
      </c>
      <c r="K4" s="3">
        <f>IF(A4="","",N(B4)*N('Market day'!$C$2)+N(C4)*N('Market day'!$C$3)+N(D4)*N('Market day'!$C$4)+N(E4)*N('Market day'!$C$5)+N(F4)*N('Market day'!$C$6)+N(G4)*N('Market day'!$C$7)+N(H4)*N('Market day'!$C$8)+N(I4)*N('Market day'!$C$9))</f>
        <v>27.6</v>
      </c>
      <c r="L4" s="3">
        <f>IF(A4="","",'Market day'!$K$2)</f>
        <v>0</v>
      </c>
      <c r="M4" s="3">
        <f>IF(A4="","",J4-K4-L4)</f>
        <v>93.4</v>
      </c>
    </row>
    <row r="5">
      <c r="A5" t="inlineStr">
        <is>
          <t>Jul 25</t>
        </is>
      </c>
      <c r="B5" t="n">
        <v>47</v>
      </c>
      <c r="C5" t="n">
        <v>21</v>
      </c>
      <c r="J5" s="3">
        <f>IF(A5="","",N(B5)*N('Market day'!$B$2)+N(C5)*N('Market day'!$B$3)+N(D5)*N('Market day'!$B$4)+N(E5)*N('Market day'!$B$5)+N(F5)*N('Market day'!$B$6)+N(G5)*N('Market day'!$B$7)+N(H5)*N('Market day'!$B$8)+N(I5)*N('Market day'!$B$9))</f>
        <v>157</v>
      </c>
      <c r="K5" s="3">
        <f>IF(A5="","",N(B5)*N('Market day'!$C$2)+N(C5)*N('Market day'!$C$3)+N(D5)*N('Market day'!$C$4)+N(E5)*N('Market day'!$C$5)+N(F5)*N('Market day'!$C$6)+N(G5)*N('Market day'!$C$7)+N(H5)*N('Market day'!$C$8)+N(I5)*N('Market day'!$C$9))</f>
        <v>35.85</v>
      </c>
      <c r="L5" s="3">
        <f>IF(A5="","",'Market day'!$K$2)</f>
        <v>0</v>
      </c>
      <c r="M5" s="3">
        <f>IF(A5="","",J5-K5-L5)</f>
        <v>121.15</v>
      </c>
    </row>
    <row r="6">
      <c r="J6" s="3" t="str">
        <f>IF(A6="","",N(B6)*N('Market day'!$B$2)+N(C6)*N('Market day'!$B$3)+N(D6)*N('Market day'!$B$4)+N(E6)*N('Market day'!$B$5)+N(F6)*N('Market day'!$B$6)+N(G6)*N('Market day'!$B$7)+N(H6)*N('Market day'!$B$8)+N(I6)*N('Market day'!$B$9))</f>
        <v/>
      </c>
      <c r="K6" s="3" t="str">
        <f>IF(A6="","",N(B6)*N('Market day'!$C$2)+N(C6)*N('Market day'!$C$3)+N(D6)*N('Market day'!$C$4)+N(E6)*N('Market day'!$C$5)+N(F6)*N('Market day'!$C$6)+N(G6)*N('Market day'!$C$7)+N(H6)*N('Market day'!$C$8)+N(I6)*N('Market day'!$C$9))</f>
        <v/>
      </c>
      <c r="L6" s="3" t="str">
        <f>IF(A6="","",'Market day'!$K$2)</f>
        <v/>
      </c>
      <c r="M6" s="3" t="str">
        <f>IF(A6="","",J6-K6-L6)</f>
        <v/>
      </c>
    </row>
    <row r="7">
      <c r="J7" s="3" t="str">
        <f>IF(A7="","",N(B7)*N('Market day'!$B$2)+N(C7)*N('Market day'!$B$3)+N(D7)*N('Market day'!$B$4)+N(E7)*N('Market day'!$B$5)+N(F7)*N('Market day'!$B$6)+N(G7)*N('Market day'!$B$7)+N(H7)*N('Market day'!$B$8)+N(I7)*N('Market day'!$B$9))</f>
        <v/>
      </c>
      <c r="K7" s="3" t="str">
        <f>IF(A7="","",N(B7)*N('Market day'!$C$2)+N(C7)*N('Market day'!$C$3)+N(D7)*N('Market day'!$C$4)+N(E7)*N('Market day'!$C$5)+N(F7)*N('Market day'!$C$6)+N(G7)*N('Market day'!$C$7)+N(H7)*N('Market day'!$C$8)+N(I7)*N('Market day'!$C$9))</f>
        <v/>
      </c>
      <c r="L7" s="3" t="str">
        <f>IF(A7="","",'Market day'!$K$2)</f>
        <v/>
      </c>
      <c r="M7" s="3" t="str">
        <f>IF(A7="","",J7-K7-L7)</f>
        <v/>
      </c>
    </row>
    <row r="8">
      <c r="J8" s="3" t="str">
        <f>IF(A8="","",N(B8)*N('Market day'!$B$2)+N(C8)*N('Market day'!$B$3)+N(D8)*N('Market day'!$B$4)+N(E8)*N('Market day'!$B$5)+N(F8)*N('Market day'!$B$6)+N(G8)*N('Market day'!$B$7)+N(H8)*N('Market day'!$B$8)+N(I8)*N('Market day'!$B$9))</f>
        <v/>
      </c>
      <c r="K8" s="3" t="str">
        <f>IF(A8="","",N(B8)*N('Market day'!$C$2)+N(C8)*N('Market day'!$C$3)+N(D8)*N('Market day'!$C$4)+N(E8)*N('Market day'!$C$5)+N(F8)*N('Market day'!$C$6)+N(G8)*N('Market day'!$C$7)+N(H8)*N('Market day'!$C$8)+N(I8)*N('Market day'!$C$9))</f>
        <v/>
      </c>
      <c r="L8" s="3" t="str">
        <f>IF(A8="","",'Market day'!$K$2)</f>
        <v/>
      </c>
      <c r="M8" s="3" t="str">
        <f>IF(A8="","",J8-K8-L8)</f>
        <v/>
      </c>
    </row>
    <row r="9">
      <c r="J9" s="3" t="str">
        <f>IF(A9="","",N(B9)*N('Market day'!$B$2)+N(C9)*N('Market day'!$B$3)+N(D9)*N('Market day'!$B$4)+N(E9)*N('Market day'!$B$5)+N(F9)*N('Market day'!$B$6)+N(G9)*N('Market day'!$B$7)+N(H9)*N('Market day'!$B$8)+N(I9)*N('Market day'!$B$9))</f>
        <v/>
      </c>
      <c r="K9" s="3" t="str">
        <f>IF(A9="","",N(B9)*N('Market day'!$C$2)+N(C9)*N('Market day'!$C$3)+N(D9)*N('Market day'!$C$4)+N(E9)*N('Market day'!$C$5)+N(F9)*N('Market day'!$C$6)+N(G9)*N('Market day'!$C$7)+N(H9)*N('Market day'!$C$8)+N(I9)*N('Market day'!$C$9))</f>
        <v/>
      </c>
      <c r="L9" s="3" t="str">
        <f>IF(A9="","",'Market day'!$K$2)</f>
        <v/>
      </c>
      <c r="M9" s="3" t="str">
        <f>IF(A9="","",J9-K9-L9)</f>
        <v/>
      </c>
    </row>
    <row r="10">
      <c r="J10" s="3" t="str">
        <f>IF(A10="","",N(B10)*N('Market day'!$B$2)+N(C10)*N('Market day'!$B$3)+N(D10)*N('Market day'!$B$4)+N(E10)*N('Market day'!$B$5)+N(F10)*N('Market day'!$B$6)+N(G10)*N('Market day'!$B$7)+N(H10)*N('Market day'!$B$8)+N(I10)*N('Market day'!$B$9))</f>
        <v/>
      </c>
      <c r="K10" s="3" t="str">
        <f>IF(A10="","",N(B10)*N('Market day'!$C$2)+N(C10)*N('Market day'!$C$3)+N(D10)*N('Market day'!$C$4)+N(E10)*N('Market day'!$C$5)+N(F10)*N('Market day'!$C$6)+N(G10)*N('Market day'!$C$7)+N(H10)*N('Market day'!$C$8)+N(I10)*N('Market day'!$C$9))</f>
        <v/>
      </c>
      <c r="L10" s="3" t="str">
        <f>IF(A10="","",'Market day'!$K$2)</f>
        <v/>
      </c>
      <c r="M10" s="3" t="str">
        <f>IF(A10="","",J10-K10-L10)</f>
        <v/>
      </c>
    </row>
    <row r="11">
      <c r="J11" s="3" t="str">
        <f>IF(A11="","",N(B11)*N('Market day'!$B$2)+N(C11)*N('Market day'!$B$3)+N(D11)*N('Market day'!$B$4)+N(E11)*N('Market day'!$B$5)+N(F11)*N('Market day'!$B$6)+N(G11)*N('Market day'!$B$7)+N(H11)*N('Market day'!$B$8)+N(I11)*N('Market day'!$B$9))</f>
        <v/>
      </c>
      <c r="K11" s="3" t="str">
        <f>IF(A11="","",N(B11)*N('Market day'!$C$2)+N(C11)*N('Market day'!$C$3)+N(D11)*N('Market day'!$C$4)+N(E11)*N('Market day'!$C$5)+N(F11)*N('Market day'!$C$6)+N(G11)*N('Market day'!$C$7)+N(H11)*N('Market day'!$C$8)+N(I11)*N('Market day'!$C$9))</f>
        <v/>
      </c>
      <c r="L11" s="3" t="str">
        <f>IF(A11="","",'Market day'!$K$2)</f>
        <v/>
      </c>
      <c r="M11" s="3" t="str">
        <f>IF(A11="","",J11-K11-L11)</f>
        <v/>
      </c>
    </row>
    <row r="12">
      <c r="J12" s="3" t="str">
        <f>IF(A12="","",N(B12)*N('Market day'!$B$2)+N(C12)*N('Market day'!$B$3)+N(D12)*N('Market day'!$B$4)+N(E12)*N('Market day'!$B$5)+N(F12)*N('Market day'!$B$6)+N(G12)*N('Market day'!$B$7)+N(H12)*N('Market day'!$B$8)+N(I12)*N('Market day'!$B$9))</f>
        <v/>
      </c>
      <c r="K12" s="3" t="str">
        <f>IF(A12="","",N(B12)*N('Market day'!$C$2)+N(C12)*N('Market day'!$C$3)+N(D12)*N('Market day'!$C$4)+N(E12)*N('Market day'!$C$5)+N(F12)*N('Market day'!$C$6)+N(G12)*N('Market day'!$C$7)+N(H12)*N('Market day'!$C$8)+N(I12)*N('Market day'!$C$9))</f>
        <v/>
      </c>
      <c r="L12" s="3" t="str">
        <f>IF(A12="","",'Market day'!$K$2)</f>
        <v/>
      </c>
      <c r="M12" s="3" t="str">
        <f>IF(A12="","",J12-K12-L12)</f>
        <v/>
      </c>
    </row>
    <row r="13">
      <c r="J13" s="3" t="str">
        <f>IF(A13="","",N(B13)*N('Market day'!$B$2)+N(C13)*N('Market day'!$B$3)+N(D13)*N('Market day'!$B$4)+N(E13)*N('Market day'!$B$5)+N(F13)*N('Market day'!$B$6)+N(G13)*N('Market day'!$B$7)+N(H13)*N('Market day'!$B$8)+N(I13)*N('Market day'!$B$9))</f>
        <v/>
      </c>
      <c r="K13" s="3" t="str">
        <f>IF(A13="","",N(B13)*N('Market day'!$C$2)+N(C13)*N('Market day'!$C$3)+N(D13)*N('Market day'!$C$4)+N(E13)*N('Market day'!$C$5)+N(F13)*N('Market day'!$C$6)+N(G13)*N('Market day'!$C$7)+N(H13)*N('Market day'!$C$8)+N(I13)*N('Market day'!$C$9))</f>
        <v/>
      </c>
      <c r="L13" s="3" t="str">
        <f>IF(A13="","",'Market day'!$K$2)</f>
        <v/>
      </c>
      <c r="M13" s="3" t="str">
        <f>IF(A13="","",J13-K13-L13)</f>
        <v/>
      </c>
    </row>
    <row r="14">
      <c r="J14" s="3" t="str">
        <f>IF(A14="","",N(B14)*N('Market day'!$B$2)+N(C14)*N('Market day'!$B$3)+N(D14)*N('Market day'!$B$4)+N(E14)*N('Market day'!$B$5)+N(F14)*N('Market day'!$B$6)+N(G14)*N('Market day'!$B$7)+N(H14)*N('Market day'!$B$8)+N(I14)*N('Market day'!$B$9))</f>
        <v/>
      </c>
      <c r="K14" s="3" t="str">
        <f>IF(A14="","",N(B14)*N('Market day'!$C$2)+N(C14)*N('Market day'!$C$3)+N(D14)*N('Market day'!$C$4)+N(E14)*N('Market day'!$C$5)+N(F14)*N('Market day'!$C$6)+N(G14)*N('Market day'!$C$7)+N(H14)*N('Market day'!$C$8)+N(I14)*N('Market day'!$C$9))</f>
        <v/>
      </c>
      <c r="L14" s="3" t="str">
        <f>IF(A14="","",'Market day'!$K$2)</f>
        <v/>
      </c>
      <c r="M14" s="3" t="str">
        <f>IF(A14="","",J14-K14-L14)</f>
        <v/>
      </c>
    </row>
    <row r="15">
      <c r="J15" s="3" t="str">
        <f>IF(A15="","",N(B15)*N('Market day'!$B$2)+N(C15)*N('Market day'!$B$3)+N(D15)*N('Market day'!$B$4)+N(E15)*N('Market day'!$B$5)+N(F15)*N('Market day'!$B$6)+N(G15)*N('Market day'!$B$7)+N(H15)*N('Market day'!$B$8)+N(I15)*N('Market day'!$B$9))</f>
        <v/>
      </c>
      <c r="K15" s="3" t="str">
        <f>IF(A15="","",N(B15)*N('Market day'!$C$2)+N(C15)*N('Market day'!$C$3)+N(D15)*N('Market day'!$C$4)+N(E15)*N('Market day'!$C$5)+N(F15)*N('Market day'!$C$6)+N(G15)*N('Market day'!$C$7)+N(H15)*N('Market day'!$C$8)+N(I15)*N('Market day'!$C$9))</f>
        <v/>
      </c>
      <c r="L15" s="3" t="str">
        <f>IF(A15="","",'Market day'!$K$2)</f>
        <v/>
      </c>
      <c r="M15" s="3" t="str">
        <f>IF(A15="","",J15-K15-L15)</f>
        <v/>
      </c>
    </row>
    <row r="16">
      <c r="J16" s="3" t="str">
        <f>IF(A16="","",N(B16)*N('Market day'!$B$2)+N(C16)*N('Market day'!$B$3)+N(D16)*N('Market day'!$B$4)+N(E16)*N('Market day'!$B$5)+N(F16)*N('Market day'!$B$6)+N(G16)*N('Market day'!$B$7)+N(H16)*N('Market day'!$B$8)+N(I16)*N('Market day'!$B$9))</f>
        <v/>
      </c>
      <c r="K16" s="3" t="str">
        <f>IF(A16="","",N(B16)*N('Market day'!$C$2)+N(C16)*N('Market day'!$C$3)+N(D16)*N('Market day'!$C$4)+N(E16)*N('Market day'!$C$5)+N(F16)*N('Market day'!$C$6)+N(G16)*N('Market day'!$C$7)+N(H16)*N('Market day'!$C$8)+N(I16)*N('Market day'!$C$9))</f>
        <v/>
      </c>
      <c r="L16" s="3" t="str">
        <f>IF(A16="","",'Market day'!$K$2)</f>
        <v/>
      </c>
      <c r="M16" s="3" t="str">
        <f>IF(A16="","",J16-K16-L16)</f>
        <v/>
      </c>
    </row>
    <row r="17">
      <c r="J17" s="3" t="str">
        <f>IF(A17="","",N(B17)*N('Market day'!$B$2)+N(C17)*N('Market day'!$B$3)+N(D17)*N('Market day'!$B$4)+N(E17)*N('Market day'!$B$5)+N(F17)*N('Market day'!$B$6)+N(G17)*N('Market day'!$B$7)+N(H17)*N('Market day'!$B$8)+N(I17)*N('Market day'!$B$9))</f>
        <v/>
      </c>
      <c r="K17" s="3" t="str">
        <f>IF(A17="","",N(B17)*N('Market day'!$C$2)+N(C17)*N('Market day'!$C$3)+N(D17)*N('Market day'!$C$4)+N(E17)*N('Market day'!$C$5)+N(F17)*N('Market day'!$C$6)+N(G17)*N('Market day'!$C$7)+N(H17)*N('Market day'!$C$8)+N(I17)*N('Market day'!$C$9))</f>
        <v/>
      </c>
      <c r="L17" s="3" t="str">
        <f>IF(A17="","",'Market day'!$K$2)</f>
        <v/>
      </c>
      <c r="M17" s="3" t="str">
        <f>IF(A17="","",J17-K17-L17)</f>
        <v/>
      </c>
    </row>
    <row r="18">
      <c r="J18" s="3" t="str">
        <f>IF(A18="","",N(B18)*N('Market day'!$B$2)+N(C18)*N('Market day'!$B$3)+N(D18)*N('Market day'!$B$4)+N(E18)*N('Market day'!$B$5)+N(F18)*N('Market day'!$B$6)+N(G18)*N('Market day'!$B$7)+N(H18)*N('Market day'!$B$8)+N(I18)*N('Market day'!$B$9))</f>
        <v/>
      </c>
      <c r="K18" s="3" t="str">
        <f>IF(A18="","",N(B18)*N('Market day'!$C$2)+N(C18)*N('Market day'!$C$3)+N(D18)*N('Market day'!$C$4)+N(E18)*N('Market day'!$C$5)+N(F18)*N('Market day'!$C$6)+N(G18)*N('Market day'!$C$7)+N(H18)*N('Market day'!$C$8)+N(I18)*N('Market day'!$C$9))</f>
        <v/>
      </c>
      <c r="L18" s="3" t="str">
        <f>IF(A18="","",'Market day'!$K$2)</f>
        <v/>
      </c>
      <c r="M18" s="3" t="str">
        <f>IF(A18="","",J18-K18-L18)</f>
        <v/>
      </c>
    </row>
    <row r="19">
      <c r="J19" s="3" t="str">
        <f>IF(A19="","",N(B19)*N('Market day'!$B$2)+N(C19)*N('Market day'!$B$3)+N(D19)*N('Market day'!$B$4)+N(E19)*N('Market day'!$B$5)+N(F19)*N('Market day'!$B$6)+N(G19)*N('Market day'!$B$7)+N(H19)*N('Market day'!$B$8)+N(I19)*N('Market day'!$B$9))</f>
        <v/>
      </c>
      <c r="K19" s="3" t="str">
        <f>IF(A19="","",N(B19)*N('Market day'!$C$2)+N(C19)*N('Market day'!$C$3)+N(D19)*N('Market day'!$C$4)+N(E19)*N('Market day'!$C$5)+N(F19)*N('Market day'!$C$6)+N(G19)*N('Market day'!$C$7)+N(H19)*N('Market day'!$C$8)+N(I19)*N('Market day'!$C$9))</f>
        <v/>
      </c>
      <c r="L19" s="3" t="str">
        <f>IF(A19="","",'Market day'!$K$2)</f>
        <v/>
      </c>
      <c r="M19" s="3" t="str">
        <f>IF(A19="","",J19-K19-L19)</f>
        <v/>
      </c>
    </row>
    <row r="20">
      <c r="J20" s="3" t="str">
        <f>IF(A20="","",N(B20)*N('Market day'!$B$2)+N(C20)*N('Market day'!$B$3)+N(D20)*N('Market day'!$B$4)+N(E20)*N('Market day'!$B$5)+N(F20)*N('Market day'!$B$6)+N(G20)*N('Market day'!$B$7)+N(H20)*N('Market day'!$B$8)+N(I20)*N('Market day'!$B$9))</f>
        <v/>
      </c>
      <c r="K20" s="3" t="str">
        <f>IF(A20="","",N(B20)*N('Market day'!$C$2)+N(C20)*N('Market day'!$C$3)+N(D20)*N('Market day'!$C$4)+N(E20)*N('Market day'!$C$5)+N(F20)*N('Market day'!$C$6)+N(G20)*N('Market day'!$C$7)+N(H20)*N('Market day'!$C$8)+N(I20)*N('Market day'!$C$9))</f>
        <v/>
      </c>
      <c r="L20" s="3" t="str">
        <f>IF(A20="","",'Market day'!$K$2)</f>
        <v/>
      </c>
      <c r="M20" s="3" t="str">
        <f>IF(A20="","",J20-K20-L20)</f>
        <v/>
      </c>
    </row>
    <row r="21">
      <c r="J21" s="3" t="str">
        <f>IF(A21="","",N(B21)*N('Market day'!$B$2)+N(C21)*N('Market day'!$B$3)+N(D21)*N('Market day'!$B$4)+N(E21)*N('Market day'!$B$5)+N(F21)*N('Market day'!$B$6)+N(G21)*N('Market day'!$B$7)+N(H21)*N('Market day'!$B$8)+N(I21)*N('Market day'!$B$9))</f>
        <v/>
      </c>
      <c r="K21" s="3" t="str">
        <f>IF(A21="","",N(B21)*N('Market day'!$C$2)+N(C21)*N('Market day'!$C$3)+N(D21)*N('Market day'!$C$4)+N(E21)*N('Market day'!$C$5)+N(F21)*N('Market day'!$C$6)+N(G21)*N('Market day'!$C$7)+N(H21)*N('Market day'!$C$8)+N(I21)*N('Market day'!$C$9))</f>
        <v/>
      </c>
      <c r="L21" s="3" t="str">
        <f>IF(A21="","",'Market day'!$K$2)</f>
        <v/>
      </c>
      <c r="M21" s="3" t="str">
        <f>IF(A21="","",J21-K21-L21)</f>
        <v/>
      </c>
    </row>
    <row r="22">
      <c r="J22" s="3" t="str">
        <f>IF(A22="","",N(B22)*N('Market day'!$B$2)+N(C22)*N('Market day'!$B$3)+N(D22)*N('Market day'!$B$4)+N(E22)*N('Market day'!$B$5)+N(F22)*N('Market day'!$B$6)+N(G22)*N('Market day'!$B$7)+N(H22)*N('Market day'!$B$8)+N(I22)*N('Market day'!$B$9))</f>
        <v/>
      </c>
      <c r="K22" s="3" t="str">
        <f>IF(A22="","",N(B22)*N('Market day'!$C$2)+N(C22)*N('Market day'!$C$3)+N(D22)*N('Market day'!$C$4)+N(E22)*N('Market day'!$C$5)+N(F22)*N('Market day'!$C$6)+N(G22)*N('Market day'!$C$7)+N(H22)*N('Market day'!$C$8)+N(I22)*N('Market day'!$C$9))</f>
        <v/>
      </c>
      <c r="L22" s="3" t="str">
        <f>IF(A22="","",'Market day'!$K$2)</f>
        <v/>
      </c>
      <c r="M22" s="3" t="str">
        <f>IF(A22="","",J22-K22-L22)</f>
        <v/>
      </c>
    </row>
    <row r="23">
      <c r="J23" s="3" t="str">
        <f>IF(A23="","",N(B23)*N('Market day'!$B$2)+N(C23)*N('Market day'!$B$3)+N(D23)*N('Market day'!$B$4)+N(E23)*N('Market day'!$B$5)+N(F23)*N('Market day'!$B$6)+N(G23)*N('Market day'!$B$7)+N(H23)*N('Market day'!$B$8)+N(I23)*N('Market day'!$B$9))</f>
        <v/>
      </c>
      <c r="K23" s="3" t="str">
        <f>IF(A23="","",N(B23)*N('Market day'!$C$2)+N(C23)*N('Market day'!$C$3)+N(D23)*N('Market day'!$C$4)+N(E23)*N('Market day'!$C$5)+N(F23)*N('Market day'!$C$6)+N(G23)*N('Market day'!$C$7)+N(H23)*N('Market day'!$C$8)+N(I23)*N('Market day'!$C$9))</f>
        <v/>
      </c>
      <c r="L23" s="3" t="str">
        <f>IF(A23="","",'Market day'!$K$2)</f>
        <v/>
      </c>
      <c r="M23" s="3" t="str">
        <f>IF(A23="","",J23-K23-L23)</f>
        <v/>
      </c>
    </row>
    <row r="24">
      <c r="J24" s="3" t="str">
        <f>IF(A24="","",N(B24)*N('Market day'!$B$2)+N(C24)*N('Market day'!$B$3)+N(D24)*N('Market day'!$B$4)+N(E24)*N('Market day'!$B$5)+N(F24)*N('Market day'!$B$6)+N(G24)*N('Market day'!$B$7)+N(H24)*N('Market day'!$B$8)+N(I24)*N('Market day'!$B$9))</f>
        <v/>
      </c>
      <c r="K24" s="3" t="str">
        <f>IF(A24="","",N(B24)*N('Market day'!$C$2)+N(C24)*N('Market day'!$C$3)+N(D24)*N('Market day'!$C$4)+N(E24)*N('Market day'!$C$5)+N(F24)*N('Market day'!$C$6)+N(G24)*N('Market day'!$C$7)+N(H24)*N('Market day'!$C$8)+N(I24)*N('Market day'!$C$9))</f>
        <v/>
      </c>
      <c r="L24" s="3" t="str">
        <f>IF(A24="","",'Market day'!$K$2)</f>
        <v/>
      </c>
      <c r="M24" s="3" t="str">
        <f>IF(A24="","",J24-K24-L24)</f>
        <v/>
      </c>
    </row>
    <row r="25">
      <c r="J25" s="3" t="str">
        <f>IF(A25="","",N(B25)*N('Market day'!$B$2)+N(C25)*N('Market day'!$B$3)+N(D25)*N('Market day'!$B$4)+N(E25)*N('Market day'!$B$5)+N(F25)*N('Market day'!$B$6)+N(G25)*N('Market day'!$B$7)+N(H25)*N('Market day'!$B$8)+N(I25)*N('Market day'!$B$9))</f>
        <v/>
      </c>
      <c r="K25" s="3" t="str">
        <f>IF(A25="","",N(B25)*N('Market day'!$C$2)+N(C25)*N('Market day'!$C$3)+N(D25)*N('Market day'!$C$4)+N(E25)*N('Market day'!$C$5)+N(F25)*N('Market day'!$C$6)+N(G25)*N('Market day'!$C$7)+N(H25)*N('Market day'!$C$8)+N(I25)*N('Market day'!$C$9))</f>
        <v/>
      </c>
      <c r="L25" s="3" t="str">
        <f>IF(A25="","",'Market day'!$K$2)</f>
        <v/>
      </c>
      <c r="M25" s="3" t="str">
        <f>IF(A25="","",J25-K25-L25)</f>
        <v/>
      </c>
    </row>
    <row r="26">
      <c r="J26" s="3" t="str">
        <f>IF(A26="","",N(B26)*N('Market day'!$B$2)+N(C26)*N('Market day'!$B$3)+N(D26)*N('Market day'!$B$4)+N(E26)*N('Market day'!$B$5)+N(F26)*N('Market day'!$B$6)+N(G26)*N('Market day'!$B$7)+N(H26)*N('Market day'!$B$8)+N(I26)*N('Market day'!$B$9))</f>
        <v/>
      </c>
      <c r="K26" s="3" t="str">
        <f>IF(A26="","",N(B26)*N('Market day'!$C$2)+N(C26)*N('Market day'!$C$3)+N(D26)*N('Market day'!$C$4)+N(E26)*N('Market day'!$C$5)+N(F26)*N('Market day'!$C$6)+N(G26)*N('Market day'!$C$7)+N(H26)*N('Market day'!$C$8)+N(I26)*N('Market day'!$C$9))</f>
        <v/>
      </c>
      <c r="L26" s="3" t="str">
        <f>IF(A26="","",'Market day'!$K$2)</f>
        <v/>
      </c>
      <c r="M26" s="3" t="str">
        <f>IF(A26="","",J26-K26-L26)</f>
        <v/>
      </c>
    </row>
    <row r="27">
      <c r="J27" s="3" t="str">
        <f>IF(A27="","",N(B27)*N('Market day'!$B$2)+N(C27)*N('Market day'!$B$3)+N(D27)*N('Market day'!$B$4)+N(E27)*N('Market day'!$B$5)+N(F27)*N('Market day'!$B$6)+N(G27)*N('Market day'!$B$7)+N(H27)*N('Market day'!$B$8)+N(I27)*N('Market day'!$B$9))</f>
        <v/>
      </c>
      <c r="K27" s="3" t="str">
        <f>IF(A27="","",N(B27)*N('Market day'!$C$2)+N(C27)*N('Market day'!$C$3)+N(D27)*N('Market day'!$C$4)+N(E27)*N('Market day'!$C$5)+N(F27)*N('Market day'!$C$6)+N(G27)*N('Market day'!$C$7)+N(H27)*N('Market day'!$C$8)+N(I27)*N('Market day'!$C$9))</f>
        <v/>
      </c>
      <c r="L27" s="3" t="str">
        <f>IF(A27="","",'Market day'!$K$2)</f>
        <v/>
      </c>
      <c r="M27" s="3" t="str">
        <f>IF(A27="","",J27-K27-L27)</f>
        <v/>
      </c>
    </row>
    <row r="28">
      <c r="J28" s="3" t="str">
        <f>IF(A28="","",N(B28)*N('Market day'!$B$2)+N(C28)*N('Market day'!$B$3)+N(D28)*N('Market day'!$B$4)+N(E28)*N('Market day'!$B$5)+N(F28)*N('Market day'!$B$6)+N(G28)*N('Market day'!$B$7)+N(H28)*N('Market day'!$B$8)+N(I28)*N('Market day'!$B$9))</f>
        <v/>
      </c>
      <c r="K28" s="3" t="str">
        <f>IF(A28="","",N(B28)*N('Market day'!$C$2)+N(C28)*N('Market day'!$C$3)+N(D28)*N('Market day'!$C$4)+N(E28)*N('Market day'!$C$5)+N(F28)*N('Market day'!$C$6)+N(G28)*N('Market day'!$C$7)+N(H28)*N('Market day'!$C$8)+N(I28)*N('Market day'!$C$9))</f>
        <v/>
      </c>
      <c r="L28" s="3" t="str">
        <f>IF(A28="","",'Market day'!$K$2)</f>
        <v/>
      </c>
      <c r="M28" s="3" t="str">
        <f>IF(A28="","",J28-K28-L28)</f>
        <v/>
      </c>
    </row>
    <row r="29">
      <c r="J29" s="3" t="str">
        <f>IF(A29="","",N(B29)*N('Market day'!$B$2)+N(C29)*N('Market day'!$B$3)+N(D29)*N('Market day'!$B$4)+N(E29)*N('Market day'!$B$5)+N(F29)*N('Market day'!$B$6)+N(G29)*N('Market day'!$B$7)+N(H29)*N('Market day'!$B$8)+N(I29)*N('Market day'!$B$9))</f>
        <v/>
      </c>
      <c r="K29" s="3" t="str">
        <f>IF(A29="","",N(B29)*N('Market day'!$C$2)+N(C29)*N('Market day'!$C$3)+N(D29)*N('Market day'!$C$4)+N(E29)*N('Market day'!$C$5)+N(F29)*N('Market day'!$C$6)+N(G29)*N('Market day'!$C$7)+N(H29)*N('Market day'!$C$8)+N(I29)*N('Market day'!$C$9))</f>
        <v/>
      </c>
      <c r="L29" s="3" t="str">
        <f>IF(A29="","",'Market day'!$K$2)</f>
        <v/>
      </c>
      <c r="M29" s="3" t="str">
        <f>IF(A29="","",J29-K29-L29)</f>
        <v/>
      </c>
    </row>
    <row r="30">
      <c r="J30" s="3" t="str">
        <f>IF(A30="","",N(B30)*N('Market day'!$B$2)+N(C30)*N('Market day'!$B$3)+N(D30)*N('Market day'!$B$4)+N(E30)*N('Market day'!$B$5)+N(F30)*N('Market day'!$B$6)+N(G30)*N('Market day'!$B$7)+N(H30)*N('Market day'!$B$8)+N(I30)*N('Market day'!$B$9))</f>
        <v/>
      </c>
      <c r="K30" s="3" t="str">
        <f>IF(A30="","",N(B30)*N('Market day'!$C$2)+N(C30)*N('Market day'!$C$3)+N(D30)*N('Market day'!$C$4)+N(E30)*N('Market day'!$C$5)+N(F30)*N('Market day'!$C$6)+N(G30)*N('Market day'!$C$7)+N(H30)*N('Market day'!$C$8)+N(I30)*N('Market day'!$C$9))</f>
        <v/>
      </c>
      <c r="L30" s="3" t="str">
        <f>IF(A30="","",'Market day'!$K$2)</f>
        <v/>
      </c>
      <c r="M30" s="3" t="str">
        <f>IF(A30="","",J30-K30-L30)</f>
        <v/>
      </c>
    </row>
    <row r="31">
      <c r="J31" s="3" t="str">
        <f>IF(A31="","",N(B31)*N('Market day'!$B$2)+N(C31)*N('Market day'!$B$3)+N(D31)*N('Market day'!$B$4)+N(E31)*N('Market day'!$B$5)+N(F31)*N('Market day'!$B$6)+N(G31)*N('Market day'!$B$7)+N(H31)*N('Market day'!$B$8)+N(I31)*N('Market day'!$B$9))</f>
        <v/>
      </c>
      <c r="K31" s="3" t="str">
        <f>IF(A31="","",N(B31)*N('Market day'!$C$2)+N(C31)*N('Market day'!$C$3)+N(D31)*N('Market day'!$C$4)+N(E31)*N('Market day'!$C$5)+N(F31)*N('Market day'!$C$6)+N(G31)*N('Market day'!$C$7)+N(H31)*N('Market day'!$C$8)+N(I31)*N('Market day'!$C$9))</f>
        <v/>
      </c>
      <c r="L31" s="3" t="str">
        <f>IF(A31="","",'Market day'!$K$2)</f>
        <v/>
      </c>
      <c r="M31" s="3" t="str">
        <f>IF(A31="","",J31-K31-L31)</f>
        <v/>
      </c>
    </row>
    <row r="32">
      <c r="J32" s="3" t="str">
        <f>IF(A32="","",N(B32)*N('Market day'!$B$2)+N(C32)*N('Market day'!$B$3)+N(D32)*N('Market day'!$B$4)+N(E32)*N('Market day'!$B$5)+N(F32)*N('Market day'!$B$6)+N(G32)*N('Market day'!$B$7)+N(H32)*N('Market day'!$B$8)+N(I32)*N('Market day'!$B$9))</f>
        <v/>
      </c>
      <c r="K32" s="3" t="str">
        <f>IF(A32="","",N(B32)*N('Market day'!$C$2)+N(C32)*N('Market day'!$C$3)+N(D32)*N('Market day'!$C$4)+N(E32)*N('Market day'!$C$5)+N(F32)*N('Market day'!$C$6)+N(G32)*N('Market day'!$C$7)+N(H32)*N('Market day'!$C$8)+N(I32)*N('Market day'!$C$9))</f>
        <v/>
      </c>
      <c r="L32" s="3" t="str">
        <f>IF(A32="","",'Market day'!$K$2)</f>
        <v/>
      </c>
      <c r="M32" s="3" t="str">
        <f>IF(A32="","",J32-K32-L32)</f>
        <v/>
      </c>
    </row>
    <row r="33">
      <c r="J33" s="3" t="str">
        <f>IF(A33="","",N(B33)*N('Market day'!$B$2)+N(C33)*N('Market day'!$B$3)+N(D33)*N('Market day'!$B$4)+N(E33)*N('Market day'!$B$5)+N(F33)*N('Market day'!$B$6)+N(G33)*N('Market day'!$B$7)+N(H33)*N('Market day'!$B$8)+N(I33)*N('Market day'!$B$9))</f>
        <v/>
      </c>
      <c r="K33" s="3" t="str">
        <f>IF(A33="","",N(B33)*N('Market day'!$C$2)+N(C33)*N('Market day'!$C$3)+N(D33)*N('Market day'!$C$4)+N(E33)*N('Market day'!$C$5)+N(F33)*N('Market day'!$C$6)+N(G33)*N('Market day'!$C$7)+N(H33)*N('Market day'!$C$8)+N(I33)*N('Market day'!$C$9))</f>
        <v/>
      </c>
      <c r="L33" s="3" t="str">
        <f>IF(A33="","",'Market day'!$K$2)</f>
        <v/>
      </c>
      <c r="M33" s="3" t="str">
        <f>IF(A33="","",J33-K33-L33)</f>
        <v/>
      </c>
    </row>
    <row r="34">
      <c r="J34" s="3" t="str">
        <f>IF(A34="","",N(B34)*N('Market day'!$B$2)+N(C34)*N('Market day'!$B$3)+N(D34)*N('Market day'!$B$4)+N(E34)*N('Market day'!$B$5)+N(F34)*N('Market day'!$B$6)+N(G34)*N('Market day'!$B$7)+N(H34)*N('Market day'!$B$8)+N(I34)*N('Market day'!$B$9))</f>
        <v/>
      </c>
      <c r="K34" s="3" t="str">
        <f>IF(A34="","",N(B34)*N('Market day'!$C$2)+N(C34)*N('Market day'!$C$3)+N(D34)*N('Market day'!$C$4)+N(E34)*N('Market day'!$C$5)+N(F34)*N('Market day'!$C$6)+N(G34)*N('Market day'!$C$7)+N(H34)*N('Market day'!$C$8)+N(I34)*N('Market day'!$C$9))</f>
        <v/>
      </c>
      <c r="L34" s="3" t="str">
        <f>IF(A34="","",'Market day'!$K$2)</f>
        <v/>
      </c>
      <c r="M34" s="3" t="str">
        <f>IF(A34="","",J34-K34-L34)</f>
        <v/>
      </c>
    </row>
    <row r="35">
      <c r="J35" s="3" t="str">
        <f>IF(A35="","",N(B35)*N('Market day'!$B$2)+N(C35)*N('Market day'!$B$3)+N(D35)*N('Market day'!$B$4)+N(E35)*N('Market day'!$B$5)+N(F35)*N('Market day'!$B$6)+N(G35)*N('Market day'!$B$7)+N(H35)*N('Market day'!$B$8)+N(I35)*N('Market day'!$B$9))</f>
        <v/>
      </c>
      <c r="K35" s="3" t="str">
        <f>IF(A35="","",N(B35)*N('Market day'!$C$2)+N(C35)*N('Market day'!$C$3)+N(D35)*N('Market day'!$C$4)+N(E35)*N('Market day'!$C$5)+N(F35)*N('Market day'!$C$6)+N(G35)*N('Market day'!$C$7)+N(H35)*N('Market day'!$C$8)+N(I35)*N('Market day'!$C$9))</f>
        <v/>
      </c>
      <c r="L35" s="3" t="str">
        <f>IF(A35="","",'Market day'!$K$2)</f>
        <v/>
      </c>
      <c r="M35" s="3" t="str">
        <f>IF(A35="","",J35-K35-L35)</f>
        <v/>
      </c>
    </row>
    <row r="36">
      <c r="J36" s="3" t="str">
        <f>IF(A36="","",N(B36)*N('Market day'!$B$2)+N(C36)*N('Market day'!$B$3)+N(D36)*N('Market day'!$B$4)+N(E36)*N('Market day'!$B$5)+N(F36)*N('Market day'!$B$6)+N(G36)*N('Market day'!$B$7)+N(H36)*N('Market day'!$B$8)+N(I36)*N('Market day'!$B$9))</f>
        <v/>
      </c>
      <c r="K36" s="3" t="str">
        <f>IF(A36="","",N(B36)*N('Market day'!$C$2)+N(C36)*N('Market day'!$C$3)+N(D36)*N('Market day'!$C$4)+N(E36)*N('Market day'!$C$5)+N(F36)*N('Market day'!$C$6)+N(G36)*N('Market day'!$C$7)+N(H36)*N('Market day'!$C$8)+N(I36)*N('Market day'!$C$9))</f>
        <v/>
      </c>
      <c r="L36" s="3" t="str">
        <f>IF(A36="","",'Market day'!$K$2)</f>
        <v/>
      </c>
      <c r="M36" s="3" t="str">
        <f>IF(A36="","",J36-K36-L36)</f>
        <v/>
      </c>
    </row>
    <row r="37">
      <c r="J37" s="3" t="str">
        <f>IF(A37="","",N(B37)*N('Market day'!$B$2)+N(C37)*N('Market day'!$B$3)+N(D37)*N('Market day'!$B$4)+N(E37)*N('Market day'!$B$5)+N(F37)*N('Market day'!$B$6)+N(G37)*N('Market day'!$B$7)+N(H37)*N('Market day'!$B$8)+N(I37)*N('Market day'!$B$9))</f>
        <v/>
      </c>
      <c r="K37" s="3" t="str">
        <f>IF(A37="","",N(B37)*N('Market day'!$C$2)+N(C37)*N('Market day'!$C$3)+N(D37)*N('Market day'!$C$4)+N(E37)*N('Market day'!$C$5)+N(F37)*N('Market day'!$C$6)+N(G37)*N('Market day'!$C$7)+N(H37)*N('Market day'!$C$8)+N(I37)*N('Market day'!$C$9))</f>
        <v/>
      </c>
      <c r="L37" s="3" t="str">
        <f>IF(A37="","",'Market day'!$K$2)</f>
        <v/>
      </c>
      <c r="M37" s="3" t="str">
        <f>IF(A37="","",J37-K37-L37)</f>
        <v/>
      </c>
    </row>
    <row r="38">
      <c r="J38" s="3" t="str">
        <f>IF(A38="","",N(B38)*N('Market day'!$B$2)+N(C38)*N('Market day'!$B$3)+N(D38)*N('Market day'!$B$4)+N(E38)*N('Market day'!$B$5)+N(F38)*N('Market day'!$B$6)+N(G38)*N('Market day'!$B$7)+N(H38)*N('Market day'!$B$8)+N(I38)*N('Market day'!$B$9))</f>
        <v/>
      </c>
      <c r="K38" s="3" t="str">
        <f>IF(A38="","",N(B38)*N('Market day'!$C$2)+N(C38)*N('Market day'!$C$3)+N(D38)*N('Market day'!$C$4)+N(E38)*N('Market day'!$C$5)+N(F38)*N('Market day'!$C$6)+N(G38)*N('Market day'!$C$7)+N(H38)*N('Market day'!$C$8)+N(I38)*N('Market day'!$C$9))</f>
        <v/>
      </c>
      <c r="L38" s="3" t="str">
        <f>IF(A38="","",'Market day'!$K$2)</f>
        <v/>
      </c>
      <c r="M38" s="3" t="str">
        <f>IF(A38="","",J38-K38-L38)</f>
        <v/>
      </c>
    </row>
    <row r="39">
      <c r="J39" s="3" t="str">
        <f>IF(A39="","",N(B39)*N('Market day'!$B$2)+N(C39)*N('Market day'!$B$3)+N(D39)*N('Market day'!$B$4)+N(E39)*N('Market day'!$B$5)+N(F39)*N('Market day'!$B$6)+N(G39)*N('Market day'!$B$7)+N(H39)*N('Market day'!$B$8)+N(I39)*N('Market day'!$B$9))</f>
        <v/>
      </c>
      <c r="K39" s="3" t="str">
        <f>IF(A39="","",N(B39)*N('Market day'!$C$2)+N(C39)*N('Market day'!$C$3)+N(D39)*N('Market day'!$C$4)+N(E39)*N('Market day'!$C$5)+N(F39)*N('Market day'!$C$6)+N(G39)*N('Market day'!$C$7)+N(H39)*N('Market day'!$C$8)+N(I39)*N('Market day'!$C$9))</f>
        <v/>
      </c>
      <c r="L39" s="3" t="str">
        <f>IF(A39="","",'Market day'!$K$2)</f>
        <v/>
      </c>
      <c r="M39" s="3" t="str">
        <f>IF(A39="","",J39-K39-L39)</f>
        <v/>
      </c>
    </row>
    <row r="40">
      <c r="J40" s="3" t="str">
        <f>IF(A40="","",N(B40)*N('Market day'!$B$2)+N(C40)*N('Market day'!$B$3)+N(D40)*N('Market day'!$B$4)+N(E40)*N('Market day'!$B$5)+N(F40)*N('Market day'!$B$6)+N(G40)*N('Market day'!$B$7)+N(H40)*N('Market day'!$B$8)+N(I40)*N('Market day'!$B$9))</f>
        <v/>
      </c>
      <c r="K40" s="3" t="str">
        <f>IF(A40="","",N(B40)*N('Market day'!$C$2)+N(C40)*N('Market day'!$C$3)+N(D40)*N('Market day'!$C$4)+N(E40)*N('Market day'!$C$5)+N(F40)*N('Market day'!$C$6)+N(G40)*N('Market day'!$C$7)+N(H40)*N('Market day'!$C$8)+N(I40)*N('Market day'!$C$9))</f>
        <v/>
      </c>
      <c r="L40" s="3" t="str">
        <f>IF(A40="","",'Market day'!$K$2)</f>
        <v/>
      </c>
      <c r="M40" s="3" t="str">
        <f>IF(A40="","",J40-K40-L40)</f>
        <v/>
      </c>
    </row>
    <row r="41">
      <c r="J41" s="3" t="str">
        <f>IF(A41="","",N(B41)*N('Market day'!$B$2)+N(C41)*N('Market day'!$B$3)+N(D41)*N('Market day'!$B$4)+N(E41)*N('Market day'!$B$5)+N(F41)*N('Market day'!$B$6)+N(G41)*N('Market day'!$B$7)+N(H41)*N('Market day'!$B$8)+N(I41)*N('Market day'!$B$9))</f>
        <v/>
      </c>
      <c r="K41" s="3" t="str">
        <f>IF(A41="","",N(B41)*N('Market day'!$C$2)+N(C41)*N('Market day'!$C$3)+N(D41)*N('Market day'!$C$4)+N(E41)*N('Market day'!$C$5)+N(F41)*N('Market day'!$C$6)+N(G41)*N('Market day'!$C$7)+N(H41)*N('Market day'!$C$8)+N(I41)*N('Market day'!$C$9))</f>
        <v/>
      </c>
      <c r="L41" s="3" t="str">
        <f>IF(A41="","",'Market day'!$K$2)</f>
        <v/>
      </c>
      <c r="M41" s="3" t="str">
        <f>IF(A41="","",J41-K41-L41)</f>
        <v/>
      </c>
    </row>
    <row r="42">
      <c r="J42" s="3" t="str">
        <f>IF(A42="","",N(B42)*N('Market day'!$B$2)+N(C42)*N('Market day'!$B$3)+N(D42)*N('Market day'!$B$4)+N(E42)*N('Market day'!$B$5)+N(F42)*N('Market day'!$B$6)+N(G42)*N('Market day'!$B$7)+N(H42)*N('Market day'!$B$8)+N(I42)*N('Market day'!$B$9))</f>
        <v/>
      </c>
      <c r="K42" s="3" t="str">
        <f>IF(A42="","",N(B42)*N('Market day'!$C$2)+N(C42)*N('Market day'!$C$3)+N(D42)*N('Market day'!$C$4)+N(E42)*N('Market day'!$C$5)+N(F42)*N('Market day'!$C$6)+N(G42)*N('Market day'!$C$7)+N(H42)*N('Market day'!$C$8)+N(I42)*N('Market day'!$C$9))</f>
        <v/>
      </c>
      <c r="L42" s="3" t="str">
        <f>IF(A42="","",'Market day'!$K$2)</f>
        <v/>
      </c>
      <c r="M42" s="3" t="str">
        <f>IF(A42="","",J42-K42-L42)</f>
        <v/>
      </c>
    </row>
    <row r="43">
      <c r="J43" s="3" t="str">
        <f>IF(A43="","",N(B43)*N('Market day'!$B$2)+N(C43)*N('Market day'!$B$3)+N(D43)*N('Market day'!$B$4)+N(E43)*N('Market day'!$B$5)+N(F43)*N('Market day'!$B$6)+N(G43)*N('Market day'!$B$7)+N(H43)*N('Market day'!$B$8)+N(I43)*N('Market day'!$B$9))</f>
        <v/>
      </c>
      <c r="K43" s="3" t="str">
        <f>IF(A43="","",N(B43)*N('Market day'!$C$2)+N(C43)*N('Market day'!$C$3)+N(D43)*N('Market day'!$C$4)+N(E43)*N('Market day'!$C$5)+N(F43)*N('Market day'!$C$6)+N(G43)*N('Market day'!$C$7)+N(H43)*N('Market day'!$C$8)+N(I43)*N('Market day'!$C$9))</f>
        <v/>
      </c>
      <c r="L43" s="3" t="str">
        <f>IF(A43="","",'Market day'!$K$2)</f>
        <v/>
      </c>
      <c r="M43" s="3" t="str">
        <f>IF(A43="","",J43-K43-L43)</f>
        <v/>
      </c>
    </row>
    <row r="44">
      <c r="J44" s="3" t="str">
        <f>IF(A44="","",N(B44)*N('Market day'!$B$2)+N(C44)*N('Market day'!$B$3)+N(D44)*N('Market day'!$B$4)+N(E44)*N('Market day'!$B$5)+N(F44)*N('Market day'!$B$6)+N(G44)*N('Market day'!$B$7)+N(H44)*N('Market day'!$B$8)+N(I44)*N('Market day'!$B$9))</f>
        <v/>
      </c>
      <c r="K44" s="3" t="str">
        <f>IF(A44="","",N(B44)*N('Market day'!$C$2)+N(C44)*N('Market day'!$C$3)+N(D44)*N('Market day'!$C$4)+N(E44)*N('Market day'!$C$5)+N(F44)*N('Market day'!$C$6)+N(G44)*N('Market day'!$C$7)+N(H44)*N('Market day'!$C$8)+N(I44)*N('Market day'!$C$9))</f>
        <v/>
      </c>
      <c r="L44" s="3" t="str">
        <f>IF(A44="","",'Market day'!$K$2)</f>
        <v/>
      </c>
      <c r="M44" s="3" t="str">
        <f>IF(A44="","",J44-K44-L44)</f>
        <v/>
      </c>
    </row>
    <row r="45">
      <c r="J45" s="3" t="str">
        <f>IF(A45="","",N(B45)*N('Market day'!$B$2)+N(C45)*N('Market day'!$B$3)+N(D45)*N('Market day'!$B$4)+N(E45)*N('Market day'!$B$5)+N(F45)*N('Market day'!$B$6)+N(G45)*N('Market day'!$B$7)+N(H45)*N('Market day'!$B$8)+N(I45)*N('Market day'!$B$9))</f>
        <v/>
      </c>
      <c r="K45" s="3" t="str">
        <f>IF(A45="","",N(B45)*N('Market day'!$C$2)+N(C45)*N('Market day'!$C$3)+N(D45)*N('Market day'!$C$4)+N(E45)*N('Market day'!$C$5)+N(F45)*N('Market day'!$C$6)+N(G45)*N('Market day'!$C$7)+N(H45)*N('Market day'!$C$8)+N(I45)*N('Market day'!$C$9))</f>
        <v/>
      </c>
      <c r="L45" s="3" t="str">
        <f>IF(A45="","",'Market day'!$K$2)</f>
        <v/>
      </c>
      <c r="M45" s="3" t="str">
        <f>IF(A45="","",J45-K45-L45)</f>
        <v/>
      </c>
    </row>
    <row r="46">
      <c r="J46" s="3" t="str">
        <f>IF(A46="","",N(B46)*N('Market day'!$B$2)+N(C46)*N('Market day'!$B$3)+N(D46)*N('Market day'!$B$4)+N(E46)*N('Market day'!$B$5)+N(F46)*N('Market day'!$B$6)+N(G46)*N('Market day'!$B$7)+N(H46)*N('Market day'!$B$8)+N(I46)*N('Market day'!$B$9))</f>
        <v/>
      </c>
      <c r="K46" s="3" t="str">
        <f>IF(A46="","",N(B46)*N('Market day'!$C$2)+N(C46)*N('Market day'!$C$3)+N(D46)*N('Market day'!$C$4)+N(E46)*N('Market day'!$C$5)+N(F46)*N('Market day'!$C$6)+N(G46)*N('Market day'!$C$7)+N(H46)*N('Market day'!$C$8)+N(I46)*N('Market day'!$C$9))</f>
        <v/>
      </c>
      <c r="L46" s="3" t="str">
        <f>IF(A46="","",'Market day'!$K$2)</f>
        <v/>
      </c>
      <c r="M46" s="3" t="str">
        <f>IF(A46="","",J46-K46-L46)</f>
        <v/>
      </c>
    </row>
    <row r="47">
      <c r="J47" s="3" t="str">
        <f>IF(A47="","",N(B47)*N('Market day'!$B$2)+N(C47)*N('Market day'!$B$3)+N(D47)*N('Market day'!$B$4)+N(E47)*N('Market day'!$B$5)+N(F47)*N('Market day'!$B$6)+N(G47)*N('Market day'!$B$7)+N(H47)*N('Market day'!$B$8)+N(I47)*N('Market day'!$B$9))</f>
        <v/>
      </c>
      <c r="K47" s="3" t="str">
        <f>IF(A47="","",N(B47)*N('Market day'!$C$2)+N(C47)*N('Market day'!$C$3)+N(D47)*N('Market day'!$C$4)+N(E47)*N('Market day'!$C$5)+N(F47)*N('Market day'!$C$6)+N(G47)*N('Market day'!$C$7)+N(H47)*N('Market day'!$C$8)+N(I47)*N('Market day'!$C$9))</f>
        <v/>
      </c>
      <c r="L47" s="3" t="str">
        <f>IF(A47="","",'Market day'!$K$2)</f>
        <v/>
      </c>
      <c r="M47" s="3" t="str">
        <f>IF(A47="","",J47-K47-L47)</f>
        <v/>
      </c>
    </row>
    <row r="48">
      <c r="J48" s="3" t="str">
        <f>IF(A48="","",N(B48)*N('Market day'!$B$2)+N(C48)*N('Market day'!$B$3)+N(D48)*N('Market day'!$B$4)+N(E48)*N('Market day'!$B$5)+N(F48)*N('Market day'!$B$6)+N(G48)*N('Market day'!$B$7)+N(H48)*N('Market day'!$B$8)+N(I48)*N('Market day'!$B$9))</f>
        <v/>
      </c>
      <c r="K48" s="3" t="str">
        <f>IF(A48="","",N(B48)*N('Market day'!$C$2)+N(C48)*N('Market day'!$C$3)+N(D48)*N('Market day'!$C$4)+N(E48)*N('Market day'!$C$5)+N(F48)*N('Market day'!$C$6)+N(G48)*N('Market day'!$C$7)+N(H48)*N('Market day'!$C$8)+N(I48)*N('Market day'!$C$9))</f>
        <v/>
      </c>
      <c r="L48" s="3" t="str">
        <f>IF(A48="","",'Market day'!$K$2)</f>
        <v/>
      </c>
      <c r="M48" s="3" t="str">
        <f>IF(A48="","",J48-K48-L48)</f>
        <v/>
      </c>
    </row>
    <row r="49">
      <c r="J49" s="3" t="str">
        <f>IF(A49="","",N(B49)*N('Market day'!$B$2)+N(C49)*N('Market day'!$B$3)+N(D49)*N('Market day'!$B$4)+N(E49)*N('Market day'!$B$5)+N(F49)*N('Market day'!$B$6)+N(G49)*N('Market day'!$B$7)+N(H49)*N('Market day'!$B$8)+N(I49)*N('Market day'!$B$9))</f>
        <v/>
      </c>
      <c r="K49" s="3" t="str">
        <f>IF(A49="","",N(B49)*N('Market day'!$C$2)+N(C49)*N('Market day'!$C$3)+N(D49)*N('Market day'!$C$4)+N(E49)*N('Market day'!$C$5)+N(F49)*N('Market day'!$C$6)+N(G49)*N('Market day'!$C$7)+N(H49)*N('Market day'!$C$8)+N(I49)*N('Market day'!$C$9))</f>
        <v/>
      </c>
      <c r="L49" s="3" t="str">
        <f>IF(A49="","",'Market day'!$K$2)</f>
        <v/>
      </c>
      <c r="M49" s="3" t="str">
        <f>IF(A49="","",J49-K49-L49)</f>
        <v/>
      </c>
    </row>
    <row r="50">
      <c r="J50" s="3" t="str">
        <f>IF(A50="","",N(B50)*N('Market day'!$B$2)+N(C50)*N('Market day'!$B$3)+N(D50)*N('Market day'!$B$4)+N(E50)*N('Market day'!$B$5)+N(F50)*N('Market day'!$B$6)+N(G50)*N('Market day'!$B$7)+N(H50)*N('Market day'!$B$8)+N(I50)*N('Market day'!$B$9))</f>
        <v/>
      </c>
      <c r="K50" s="3" t="str">
        <f>IF(A50="","",N(B50)*N('Market day'!$C$2)+N(C50)*N('Market day'!$C$3)+N(D50)*N('Market day'!$C$4)+N(E50)*N('Market day'!$C$5)+N(F50)*N('Market day'!$C$6)+N(G50)*N('Market day'!$C$7)+N(H50)*N('Market day'!$C$8)+N(I50)*N('Market day'!$C$9))</f>
        <v/>
      </c>
      <c r="L50" s="3" t="str">
        <f>IF(A50="","",'Market day'!$K$2)</f>
        <v/>
      </c>
      <c r="M50" s="3" t="str">
        <f>IF(A50="","",J50-K50-L50)</f>
        <v/>
      </c>
    </row>
    <row r="51">
      <c r="J51" s="3" t="str">
        <f>IF(A51="","",N(B51)*N('Market day'!$B$2)+N(C51)*N('Market day'!$B$3)+N(D51)*N('Market day'!$B$4)+N(E51)*N('Market day'!$B$5)+N(F51)*N('Market day'!$B$6)+N(G51)*N('Market day'!$B$7)+N(H51)*N('Market day'!$B$8)+N(I51)*N('Market day'!$B$9))</f>
        <v/>
      </c>
      <c r="K51" s="3" t="str">
        <f>IF(A51="","",N(B51)*N('Market day'!$C$2)+N(C51)*N('Market day'!$C$3)+N(D51)*N('Market day'!$C$4)+N(E51)*N('Market day'!$C$5)+N(F51)*N('Market day'!$C$6)+N(G51)*N('Market day'!$C$7)+N(H51)*N('Market day'!$C$8)+N(I51)*N('Market day'!$C$9))</f>
        <v/>
      </c>
      <c r="L51" s="3" t="str">
        <f>IF(A51="","",'Market day'!$K$2)</f>
        <v/>
      </c>
      <c r="M51" s="3" t="str">
        <f>IF(A51="","",J51-K51-L51)</f>
        <v/>
      </c>
    </row>
    <row r="52">
      <c r="J52" s="3" t="str">
        <f>IF(A52="","",N(B52)*N('Market day'!$B$2)+N(C52)*N('Market day'!$B$3)+N(D52)*N('Market day'!$B$4)+N(E52)*N('Market day'!$B$5)+N(F52)*N('Market day'!$B$6)+N(G52)*N('Market day'!$B$7)+N(H52)*N('Market day'!$B$8)+N(I52)*N('Market day'!$B$9))</f>
        <v/>
      </c>
      <c r="K52" s="3" t="str">
        <f>IF(A52="","",N(B52)*N('Market day'!$C$2)+N(C52)*N('Market day'!$C$3)+N(D52)*N('Market day'!$C$4)+N(E52)*N('Market day'!$C$5)+N(F52)*N('Market day'!$C$6)+N(G52)*N('Market day'!$C$7)+N(H52)*N('Market day'!$C$8)+N(I52)*N('Market day'!$C$9))</f>
        <v/>
      </c>
      <c r="L52" s="3" t="str">
        <f>IF(A52="","",'Market day'!$K$2)</f>
        <v/>
      </c>
      <c r="M52" s="3" t="str">
        <f>IF(A52="","",J52-K52-L52)</f>
        <v/>
      </c>
    </row>
    <row r="53">
      <c r="J53" s="3" t="str">
        <f>IF(A53="","",N(B53)*N('Market day'!$B$2)+N(C53)*N('Market day'!$B$3)+N(D53)*N('Market day'!$B$4)+N(E53)*N('Market day'!$B$5)+N(F53)*N('Market day'!$B$6)+N(G53)*N('Market day'!$B$7)+N(H53)*N('Market day'!$B$8)+N(I53)*N('Market day'!$B$9))</f>
        <v/>
      </c>
      <c r="K53" s="3" t="str">
        <f>IF(A53="","",N(B53)*N('Market day'!$C$2)+N(C53)*N('Market day'!$C$3)+N(D53)*N('Market day'!$C$4)+N(E53)*N('Market day'!$C$5)+N(F53)*N('Market day'!$C$6)+N(G53)*N('Market day'!$C$7)+N(H53)*N('Market day'!$C$8)+N(I53)*N('Market day'!$C$9))</f>
        <v/>
      </c>
      <c r="L53" s="3" t="str">
        <f>IF(A53="","",'Market day'!$K$2)</f>
        <v/>
      </c>
      <c r="M53" s="3" t="str">
        <f>IF(A53="","",J53-K53-L53)</f>
        <v/>
      </c>
    </row>
    <row r="54">
      <c r="J54" s="3" t="str">
        <f>IF(A54="","",N(B54)*N('Market day'!$B$2)+N(C54)*N('Market day'!$B$3)+N(D54)*N('Market day'!$B$4)+N(E54)*N('Market day'!$B$5)+N(F54)*N('Market day'!$B$6)+N(G54)*N('Market day'!$B$7)+N(H54)*N('Market day'!$B$8)+N(I54)*N('Market day'!$B$9))</f>
        <v/>
      </c>
      <c r="K54" s="3" t="str">
        <f>IF(A54="","",N(B54)*N('Market day'!$C$2)+N(C54)*N('Market day'!$C$3)+N(D54)*N('Market day'!$C$4)+N(E54)*N('Market day'!$C$5)+N(F54)*N('Market day'!$C$6)+N(G54)*N('Market day'!$C$7)+N(H54)*N('Market day'!$C$8)+N(I54)*N('Market day'!$C$9))</f>
        <v/>
      </c>
      <c r="L54" s="3" t="str">
        <f>IF(A54="","",'Market day'!$K$2)</f>
        <v/>
      </c>
      <c r="M54" s="3" t="str">
        <f>IF(A54="","",J54-K54-L54)</f>
        <v/>
      </c>
    </row>
    <row r="55">
      <c r="J55" s="3" t="str">
        <f>IF(A55="","",N(B55)*N('Market day'!$B$2)+N(C55)*N('Market day'!$B$3)+N(D55)*N('Market day'!$B$4)+N(E55)*N('Market day'!$B$5)+N(F55)*N('Market day'!$B$6)+N(G55)*N('Market day'!$B$7)+N(H55)*N('Market day'!$B$8)+N(I55)*N('Market day'!$B$9))</f>
        <v/>
      </c>
      <c r="K55" s="3" t="str">
        <f>IF(A55="","",N(B55)*N('Market day'!$C$2)+N(C55)*N('Market day'!$C$3)+N(D55)*N('Market day'!$C$4)+N(E55)*N('Market day'!$C$5)+N(F55)*N('Market day'!$C$6)+N(G55)*N('Market day'!$C$7)+N(H55)*N('Market day'!$C$8)+N(I55)*N('Market day'!$C$9))</f>
        <v/>
      </c>
      <c r="L55" s="3" t="str">
        <f>IF(A55="","",'Market day'!$K$2)</f>
        <v/>
      </c>
      <c r="M55" s="3" t="str">
        <f>IF(A55="","",J55-K55-L55)</f>
        <v/>
      </c>
    </row>
    <row r="56">
      <c r="J56" s="3" t="str">
        <f>IF(A56="","",N(B56)*N('Market day'!$B$2)+N(C56)*N('Market day'!$B$3)+N(D56)*N('Market day'!$B$4)+N(E56)*N('Market day'!$B$5)+N(F56)*N('Market day'!$B$6)+N(G56)*N('Market day'!$B$7)+N(H56)*N('Market day'!$B$8)+N(I56)*N('Market day'!$B$9))</f>
        <v/>
      </c>
      <c r="K56" s="3" t="str">
        <f>IF(A56="","",N(B56)*N('Market day'!$C$2)+N(C56)*N('Market day'!$C$3)+N(D56)*N('Market day'!$C$4)+N(E56)*N('Market day'!$C$5)+N(F56)*N('Market day'!$C$6)+N(G56)*N('Market day'!$C$7)+N(H56)*N('Market day'!$C$8)+N(I56)*N('Market day'!$C$9))</f>
        <v/>
      </c>
      <c r="L56" s="3" t="str">
        <f>IF(A56="","",'Market day'!$K$2)</f>
        <v/>
      </c>
      <c r="M56" s="3" t="str">
        <f>IF(A56="","",J56-K56-L56)</f>
        <v/>
      </c>
    </row>
    <row r="57">
      <c r="J57" s="3" t="str">
        <f>IF(A57="","",N(B57)*N('Market day'!$B$2)+N(C57)*N('Market day'!$B$3)+N(D57)*N('Market day'!$B$4)+N(E57)*N('Market day'!$B$5)+N(F57)*N('Market day'!$B$6)+N(G57)*N('Market day'!$B$7)+N(H57)*N('Market day'!$B$8)+N(I57)*N('Market day'!$B$9))</f>
        <v/>
      </c>
      <c r="K57" s="3" t="str">
        <f>IF(A57="","",N(B57)*N('Market day'!$C$2)+N(C57)*N('Market day'!$C$3)+N(D57)*N('Market day'!$C$4)+N(E57)*N('Market day'!$C$5)+N(F57)*N('Market day'!$C$6)+N(G57)*N('Market day'!$C$7)+N(H57)*N('Market day'!$C$8)+N(I57)*N('Market day'!$C$9))</f>
        <v/>
      </c>
      <c r="L57" s="3" t="str">
        <f>IF(A57="","",'Market day'!$K$2)</f>
        <v/>
      </c>
      <c r="M57" s="3" t="str">
        <f>IF(A57="","",J57-K57-L57)</f>
        <v/>
      </c>
    </row>
    <row r="58">
      <c r="J58" s="3" t="str">
        <f>IF(A58="","",N(B58)*N('Market day'!$B$2)+N(C58)*N('Market day'!$B$3)+N(D58)*N('Market day'!$B$4)+N(E58)*N('Market day'!$B$5)+N(F58)*N('Market day'!$B$6)+N(G58)*N('Market day'!$B$7)+N(H58)*N('Market day'!$B$8)+N(I58)*N('Market day'!$B$9))</f>
        <v/>
      </c>
      <c r="K58" s="3" t="str">
        <f>IF(A58="","",N(B58)*N('Market day'!$C$2)+N(C58)*N('Market day'!$C$3)+N(D58)*N('Market day'!$C$4)+N(E58)*N('Market day'!$C$5)+N(F58)*N('Market day'!$C$6)+N(G58)*N('Market day'!$C$7)+N(H58)*N('Market day'!$C$8)+N(I58)*N('Market day'!$C$9))</f>
        <v/>
      </c>
      <c r="L58" s="3" t="str">
        <f>IF(A58="","",'Market day'!$K$2)</f>
        <v/>
      </c>
      <c r="M58" s="3" t="str">
        <f>IF(A58="","",J58-K58-L58)</f>
        <v/>
      </c>
    </row>
    <row r="59">
      <c r="J59" s="3" t="str">
        <f>IF(A59="","",N(B59)*N('Market day'!$B$2)+N(C59)*N('Market day'!$B$3)+N(D59)*N('Market day'!$B$4)+N(E59)*N('Market day'!$B$5)+N(F59)*N('Market day'!$B$6)+N(G59)*N('Market day'!$B$7)+N(H59)*N('Market day'!$B$8)+N(I59)*N('Market day'!$B$9))</f>
        <v/>
      </c>
      <c r="K59" s="3" t="str">
        <f>IF(A59="","",N(B59)*N('Market day'!$C$2)+N(C59)*N('Market day'!$C$3)+N(D59)*N('Market day'!$C$4)+N(E59)*N('Market day'!$C$5)+N(F59)*N('Market day'!$C$6)+N(G59)*N('Market day'!$C$7)+N(H59)*N('Market day'!$C$8)+N(I59)*N('Market day'!$C$9))</f>
        <v/>
      </c>
      <c r="L59" s="3" t="str">
        <f>IF(A59="","",'Market day'!$K$2)</f>
        <v/>
      </c>
      <c r="M59" s="3" t="str">
        <f>IF(A59="","",J59-K59-L59)</f>
        <v/>
      </c>
    </row>
    <row r="60">
      <c r="J60" s="3" t="str">
        <f>IF(A60="","",N(B60)*N('Market day'!$B$2)+N(C60)*N('Market day'!$B$3)+N(D60)*N('Market day'!$B$4)+N(E60)*N('Market day'!$B$5)+N(F60)*N('Market day'!$B$6)+N(G60)*N('Market day'!$B$7)+N(H60)*N('Market day'!$B$8)+N(I60)*N('Market day'!$B$9))</f>
        <v/>
      </c>
      <c r="K60" s="3" t="str">
        <f>IF(A60="","",N(B60)*N('Market day'!$C$2)+N(C60)*N('Market day'!$C$3)+N(D60)*N('Market day'!$C$4)+N(E60)*N('Market day'!$C$5)+N(F60)*N('Market day'!$C$6)+N(G60)*N('Market day'!$C$7)+N(H60)*N('Market day'!$C$8)+N(I60)*N('Market day'!$C$9))</f>
        <v/>
      </c>
      <c r="L60" s="3" t="str">
        <f>IF(A60="","",'Market day'!$K$2)</f>
        <v/>
      </c>
      <c r="M60" s="3" t="str">
        <f>IF(A60="","",J60-K60-L60)</f>
        <v/>
      </c>
    </row>
    <row r="61"/>
    <row r="62">
      <c r="A62" s="10" t="inlineStr">
        <is>
          <t>Season</t>
        </is>
      </c>
      <c r="B62" s="10">
        <f>SUM(B2:B61)</f>
        <v>178</v>
      </c>
      <c r="C62" s="10">
        <f>SUM(C2:C61)</f>
        <v>78</v>
      </c>
      <c r="D62" s="10">
        <f>SUM(D2:D61)</f>
        <v>0</v>
      </c>
      <c r="E62" s="10">
        <f>SUM(E2:E61)</f>
        <v>0</v>
      </c>
      <c r="F62" s="10">
        <f>SUM(F2:F61)</f>
        <v>0</v>
      </c>
      <c r="G62" s="10">
        <f>SUM(G2:G61)</f>
        <v>0</v>
      </c>
      <c r="H62" s="10">
        <f>SUM(H2:H61)</f>
        <v>0</v>
      </c>
      <c r="I62" s="10">
        <f>SUM(I2:I61)</f>
        <v>0</v>
      </c>
      <c r="J62" s="11">
        <f>SUM(J2:J61)</f>
        <v>590</v>
      </c>
      <c r="K62" s="11">
        <f>SUM(K2:K61)</f>
        <v>134.7</v>
      </c>
      <c r="L62" s="11">
        <f>SUM(L2:L61)</f>
        <v>0</v>
      </c>
      <c r="M62" s="11">
        <f>SUM(M2:M61)</f>
        <v>455.3</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2" t="inlineStr">
        <is>
          <t>Lemonade stand planner: Lakeside Lemonade, Middleton, Wisconsin</t>
        </is>
      </c>
    </row>
    <row r="2" ht="15" customHeight="1">
      <c r="A2" s="8" t="inlineStr">
        <is>
          <t>From the article: https://www.tarostack.com/articles/can-you-sell-lemonade-from-home</t>
        </is>
      </c>
    </row>
    <row r="3" ht="15" customHeight="1">
      <c r="A3" s="8" t="inlineStr"/>
    </row>
    <row r="4" ht="60" customHeight="1">
      <c r="A4" s="8" t="inlineStr">
        <is>
          <t>The example is the article's made-up kids' stand on four July Saturdays. In Wisconsin, a stand run only by people under 18, on private property with the owner's permission, now and then, selling food that isn't potentially hazardous, needs no local license, permit or fee (Wis. Stat. 66.0416). Adults selling at a market need a food license.</t>
        </is>
      </c>
    </row>
    <row r="5" ht="45" customHeight="1">
      <c r="A5" s="8" t="inlineStr">
        <is>
          <t>Market day: up to eight products, with the price, what each costs you, what you'll bring and what you expect to sell. Sales, what's left after costs, the expected sell-through and what's left for each hour at the market fill in.</t>
        </is>
      </c>
    </row>
    <row r="6" ht="45" customHeight="1">
      <c r="A6" s="8" t="inlineStr">
        <is>
          <t>Season: one line for each market day with what sold of each product; sales, costs, the stall fee and what's left fill in from the prices and costs on the first sheet, with the season's totals at row 62.</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