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ield test" sheetId="1" state="visible" r:id="rId1"/>
    <sheet xmlns:r="http://schemas.openxmlformats.org/officeDocument/2006/relationships" name="By market valu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'Yield test'!$1:$1</definedName>
    <definedName name="_xlnm.Print_Titles" localSheetId="1">'By market value'!$1:$1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"/>
    <numFmt numFmtId="166" formatCode="0.0%"/>
    <numFmt numFmtId="167" formatCode="0.0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4" fontId="2" fillId="0" borderId="0" pivotButton="0" quotePrefix="0" xfId="0"/>
    <xf numFmtId="167" fontId="2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44" customWidth="1" min="5" max="5"/>
  </cols>
  <sheetData>
    <row r="1">
      <c r="A1" s="1" t="inlineStr"/>
      <c r="B1" s="1" t="inlineStr">
        <is>
          <t>Weight (lb)</t>
        </is>
      </c>
      <c r="C1" s="1" t="inlineStr">
        <is>
          <t>Value a lb</t>
        </is>
      </c>
      <c r="D1" s="1" t="inlineStr">
        <is>
          <t>Value</t>
        </is>
      </c>
      <c r="E1" s="1" t="inlineStr">
        <is>
          <t>Note</t>
        </is>
      </c>
    </row>
    <row r="2">
      <c r="A2" t="inlineStr">
        <is>
          <t>Strip loin, as bought</t>
        </is>
      </c>
      <c r="B2" t="n">
        <v>14</v>
      </c>
      <c r="C2" s="2" t="n">
        <v>9.800000000000001</v>
      </c>
      <c r="D2" s="2">
        <f>B2*C2</f>
        <v>137.2</v>
      </c>
      <c r="E2" s="3" t="inlineStr">
        <is>
          <t>Weight and price paid</t>
        </is>
      </c>
    </row>
    <row r="3">
      <c r="A3" t="inlineStr">
        <is>
          <t>Usable trim, for ground beef</t>
        </is>
      </c>
      <c r="B3" t="n">
        <v>1.1</v>
      </c>
      <c r="C3" s="2" t="n">
        <v>4</v>
      </c>
      <c r="D3" s="2">
        <f>B3*C3</f>
        <v>4.4</v>
      </c>
      <c r="E3" s="3" t="inlineStr">
        <is>
          <t>What the trim is worth to you</t>
        </is>
      </c>
    </row>
    <row r="4">
      <c r="A4" t="inlineStr">
        <is>
          <t>Fat, sold for rendering</t>
        </is>
      </c>
      <c r="B4" t="n">
        <v>2.4</v>
      </c>
      <c r="C4" s="2" t="n">
        <v>0.25</v>
      </c>
      <c r="D4" s="2">
        <f>B4*C4</f>
        <v>0.6</v>
      </c>
      <c r="E4" s="3" t="inlineStr"/>
    </row>
    <row r="5">
      <c r="A5" t="inlineStr">
        <is>
          <t>Cutting loss: drip, bone dust</t>
        </is>
      </c>
      <c r="B5" t="n">
        <v>0.2</v>
      </c>
      <c r="C5" s="2" t="n">
        <v>0</v>
      </c>
      <c r="D5" s="2">
        <f>B5*C5</f>
        <v>0</v>
      </c>
      <c r="E5" s="3" t="inlineStr">
        <is>
          <t>Worth nothing</t>
        </is>
      </c>
    </row>
    <row r="6">
      <c r="A6" t="inlineStr">
        <is>
          <t>New York strip steaks</t>
        </is>
      </c>
      <c r="B6" s="4">
        <f>B2-B3-B4-B5</f>
        <v>10.3</v>
      </c>
      <c r="E6" s="3" t="inlineStr">
        <is>
          <t>What's left: the main cut</t>
        </is>
      </c>
    </row>
    <row r="7">
      <c r="E7" s="3" t="n"/>
    </row>
    <row r="8">
      <c r="A8" s="5" t="inlineStr">
        <is>
          <t>Yield, main cut</t>
        </is>
      </c>
      <c r="B8" s="6">
        <f>IF(N(B2)=0,"",B6/B2)</f>
        <v>0.735714285714286</v>
      </c>
      <c r="E8" s="3" t="inlineStr">
        <is>
          <t>Main cut ÷ weight as bought</t>
        </is>
      </c>
    </row>
    <row r="9">
      <c r="A9" s="5" t="inlineStr">
        <is>
          <t>Cost a usable pound</t>
        </is>
      </c>
      <c r="B9" s="7">
        <f>IF(N(B6)=0,"",(D2-D3-D4-D5)/B6)</f>
        <v>12.8349514563107</v>
      </c>
      <c r="E9" s="3" t="inlineStr">
        <is>
          <t>(Cost − by-products) ÷ main cut</t>
        </is>
      </c>
    </row>
    <row r="10">
      <c r="A10" s="5" t="inlineStr">
        <is>
          <t>Cost factor</t>
        </is>
      </c>
      <c r="B10" s="8">
        <f>IF(N(C2)=0,"",B9/C2)</f>
        <v>1.30968892411333</v>
      </c>
      <c r="E10" s="3" t="inlineStr">
        <is>
          <t>Cost a usable pound ÷ price paid a pound</t>
        </is>
      </c>
    </row>
    <row r="11">
      <c r="A11" t="inlineStr">
        <is>
          <t>Next price paid a pound</t>
        </is>
      </c>
      <c r="B11" s="2" t="n">
        <v>10.4</v>
      </c>
      <c r="E11" s="3" t="inlineStr">
        <is>
          <t>Type the new price</t>
        </is>
      </c>
    </row>
    <row r="12">
      <c r="A12" t="inlineStr">
        <is>
          <t>Cost a usable pound at the new price</t>
        </is>
      </c>
      <c r="B12" s="2">
        <f>B11*B10</f>
        <v>13.6207648107787</v>
      </c>
      <c r="E12" s="3" t="inlineStr">
        <is>
          <t>New price × cost factor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1" customWidth="1" min="4" max="4"/>
    <col width="10" customWidth="1" min="5" max="5"/>
    <col width="11" customWidth="1" min="6" max="6"/>
    <col width="10" customWidth="1" min="7" max="7"/>
    <col width="9" customWidth="1" min="8" max="8"/>
  </cols>
  <sheetData>
    <row r="1" ht="30" customHeight="1">
      <c r="A1" s="1" t="inlineStr">
        <is>
          <t>Cut</t>
        </is>
      </c>
      <c r="B1" s="1" t="inlineStr">
        <is>
          <t>Weight (lb)</t>
        </is>
      </c>
      <c r="C1" s="1" t="inlineStr">
        <is>
          <t>Price a lb</t>
        </is>
      </c>
      <c r="D1" s="1" t="inlineStr">
        <is>
          <t>Retail value</t>
        </is>
      </c>
      <c r="E1" s="1" t="inlineStr">
        <is>
          <t>Share of value</t>
        </is>
      </c>
      <c r="F1" s="1" t="inlineStr">
        <is>
          <t>Cost carried</t>
        </is>
      </c>
      <c r="G1" s="1" t="inlineStr">
        <is>
          <t>Cost a lb</t>
        </is>
      </c>
      <c r="H1" s="1" t="inlineStr">
        <is>
          <t>Margin</t>
        </is>
      </c>
    </row>
    <row r="2">
      <c r="A2" t="inlineStr">
        <is>
          <t>Chuck roll, as bought</t>
        </is>
      </c>
      <c r="B2" t="n">
        <v>18</v>
      </c>
      <c r="C2" s="2" t="n">
        <v>6.2</v>
      </c>
      <c r="F2" s="2">
        <f>B2*C2</f>
        <v>111.6</v>
      </c>
    </row>
    <row r="3"/>
    <row r="4">
      <c r="A4" t="inlineStr">
        <is>
          <t>Chuck eye steaks</t>
        </is>
      </c>
      <c r="B4" t="n">
        <v>3</v>
      </c>
      <c r="C4" s="2" t="n">
        <v>14.99</v>
      </c>
      <c r="D4" s="2">
        <f>IF(OR(B4="",C4=""),"",B4*C4)</f>
        <v>44.97</v>
      </c>
      <c r="E4" s="9">
        <f>IF(OR(D4="",N($D$32)=0),"",D4/$D$32)</f>
        <v>0.286190679233516</v>
      </c>
      <c r="F4" s="2">
        <f>IF(E4="","",E4*$F$2)</f>
        <v>31.9388798024603</v>
      </c>
      <c r="G4" s="2">
        <f>IF(OR(F4="",N(B4)=0),"",F4/B4)</f>
        <v>10.6462932674868</v>
      </c>
      <c r="H4" s="9">
        <f>IF(OR(F4="",N(D4)=0),"",(D4-F4)/D4)</f>
        <v>0.289773631255051</v>
      </c>
    </row>
    <row r="5">
      <c r="A5" t="inlineStr">
        <is>
          <t>Chuck roasts</t>
        </is>
      </c>
      <c r="B5" t="n">
        <v>7.5</v>
      </c>
      <c r="C5" s="2" t="n">
        <v>8.99</v>
      </c>
      <c r="D5" s="2">
        <f>IF(OR(B5="",C5=""),"",B5*C5)</f>
        <v>67.425</v>
      </c>
      <c r="E5" s="9">
        <f>IF(OR(D5="",N($D$32)=0),"",D5/$D$32)</f>
        <v>0.429095097783406</v>
      </c>
      <c r="F5" s="2">
        <f>IF(E5="","",E5*$F$2)</f>
        <v>47.8870129126282</v>
      </c>
      <c r="G5" s="2">
        <f>IF(OR(F5="",N(B5)=0),"",F5/B5)</f>
        <v>6.38493505501709</v>
      </c>
      <c r="H5" s="9">
        <f>IF(OR(F5="",N(D5)=0),"",(D5-F5)/D5)</f>
        <v>0.289773631255051</v>
      </c>
    </row>
    <row r="6">
      <c r="A6" t="inlineStr">
        <is>
          <t>Stew meat</t>
        </is>
      </c>
      <c r="B6" t="n">
        <v>3</v>
      </c>
      <c r="C6" s="2" t="n">
        <v>7.99</v>
      </c>
      <c r="D6" s="2">
        <f>IF(OR(B6="",C6=""),"",B6*C6)</f>
        <v>23.97</v>
      </c>
      <c r="E6" s="9">
        <f>IF(OR(D6="",N($D$32)=0),"",D6/$D$32)</f>
        <v>0.15254593242667</v>
      </c>
      <c r="F6" s="2">
        <f>IF(E6="","",E6*$F$2)</f>
        <v>17.0241260588164</v>
      </c>
      <c r="G6" s="2">
        <f>IF(OR(F6="",N(B6)=0),"",F6/B6)</f>
        <v>5.67470868627214</v>
      </c>
      <c r="H6" s="9">
        <f>IF(OR(F6="",N(D6)=0),"",(D6-F6)/D6)</f>
        <v>0.289773631255051</v>
      </c>
    </row>
    <row r="7">
      <c r="A7" t="inlineStr">
        <is>
          <t>Ground beef</t>
        </is>
      </c>
      <c r="B7" t="n">
        <v>3.2</v>
      </c>
      <c r="C7" s="2" t="n">
        <v>6.49</v>
      </c>
      <c r="D7" s="2">
        <f>IF(OR(B7="",C7=""),"",B7*C7)</f>
        <v>20.768</v>
      </c>
      <c r="E7" s="9">
        <f>IF(OR(D7="",N($D$32)=0),"",D7/$D$32)</f>
        <v>0.132168290556408</v>
      </c>
      <c r="F7" s="2">
        <f>IF(E7="","",E7*$F$2)</f>
        <v>14.7499812260951</v>
      </c>
      <c r="G7" s="2">
        <f>IF(OR(F7="",N(B7)=0),"",F7/B7)</f>
        <v>4.60936913315472</v>
      </c>
      <c r="H7" s="9">
        <f>IF(OR(F7="",N(D7)=0),"",(D7-F7)/D7)</f>
        <v>0.289773631255051</v>
      </c>
    </row>
    <row r="8">
      <c r="A8" t="inlineStr">
        <is>
          <t>Fat and cutting loss</t>
        </is>
      </c>
      <c r="B8" t="n">
        <v>1.3</v>
      </c>
      <c r="C8" s="2" t="n">
        <v>0</v>
      </c>
      <c r="D8" s="2">
        <f>IF(OR(B8="",C8=""),"",B8*C8)</f>
        <v>0</v>
      </c>
      <c r="E8" s="9">
        <f>IF(OR(D8="",N($D$32)=0),"",D8/$D$32)</f>
        <v>0</v>
      </c>
      <c r="F8" s="2">
        <f>IF(E8="","",E8*$F$2)</f>
        <v>0</v>
      </c>
      <c r="G8" s="2">
        <f>IF(OR(F8="",N(B8)=0),"",F8/B8)</f>
        <v>0</v>
      </c>
      <c r="H8" s="9" t="str">
        <f>IF(OR(F8="",N(D8)=0),"",(D8-F8)/D8)</f>
        <v/>
      </c>
    </row>
    <row r="9">
      <c r="C9" s="2" t="n"/>
      <c r="D9" s="2" t="str">
        <f>IF(OR(B9="",C9=""),"",B9*C9)</f>
        <v/>
      </c>
      <c r="E9" s="9" t="str">
        <f>IF(OR(D9="",N($D$32)=0),"",D9/$D$32)</f>
        <v/>
      </c>
      <c r="F9" s="2" t="str">
        <f>IF(E9="","",E9*$F$2)</f>
        <v/>
      </c>
      <c r="G9" s="2" t="str">
        <f>IF(OR(F9="",N(B9)=0),"",F9/B9)</f>
        <v/>
      </c>
      <c r="H9" s="9" t="str">
        <f>IF(OR(F9="",N(D9)=0),"",(D9-F9)/D9)</f>
        <v/>
      </c>
    </row>
    <row r="10">
      <c r="C10" s="2" t="n"/>
      <c r="D10" s="2" t="str">
        <f>IF(OR(B10="",C10=""),"",B10*C10)</f>
        <v/>
      </c>
      <c r="E10" s="9" t="str">
        <f>IF(OR(D10="",N($D$32)=0),"",D10/$D$32)</f>
        <v/>
      </c>
      <c r="F10" s="2" t="str">
        <f>IF(E10="","",E10*$F$2)</f>
        <v/>
      </c>
      <c r="G10" s="2" t="str">
        <f>IF(OR(F10="",N(B10)=0),"",F10/B10)</f>
        <v/>
      </c>
      <c r="H10" s="9" t="str">
        <f>IF(OR(F10="",N(D10)=0),"",(D10-F10)/D10)</f>
        <v/>
      </c>
    </row>
    <row r="11">
      <c r="C11" s="2" t="n"/>
      <c r="D11" s="2" t="str">
        <f>IF(OR(B11="",C11=""),"",B11*C11)</f>
        <v/>
      </c>
      <c r="E11" s="9" t="str">
        <f>IF(OR(D11="",N($D$32)=0),"",D11/$D$32)</f>
        <v/>
      </c>
      <c r="F11" s="2" t="str">
        <f>IF(E11="","",E11*$F$2)</f>
        <v/>
      </c>
      <c r="G11" s="2" t="str">
        <f>IF(OR(F11="",N(B11)=0),"",F11/B11)</f>
        <v/>
      </c>
      <c r="H11" s="9" t="str">
        <f>IF(OR(F11="",N(D11)=0),"",(D11-F11)/D11)</f>
        <v/>
      </c>
    </row>
    <row r="12">
      <c r="C12" s="2" t="n"/>
      <c r="D12" s="2" t="str">
        <f>IF(OR(B12="",C12=""),"",B12*C12)</f>
        <v/>
      </c>
      <c r="E12" s="9" t="str">
        <f>IF(OR(D12="",N($D$32)=0),"",D12/$D$32)</f>
        <v/>
      </c>
      <c r="F12" s="2" t="str">
        <f>IF(E12="","",E12*$F$2)</f>
        <v/>
      </c>
      <c r="G12" s="2" t="str">
        <f>IF(OR(F12="",N(B12)=0),"",F12/B12)</f>
        <v/>
      </c>
      <c r="H12" s="9" t="str">
        <f>IF(OR(F12="",N(D12)=0),"",(D12-F12)/D12)</f>
        <v/>
      </c>
    </row>
    <row r="13">
      <c r="C13" s="2" t="n"/>
      <c r="D13" s="2" t="str">
        <f>IF(OR(B13="",C13=""),"",B13*C13)</f>
        <v/>
      </c>
      <c r="E13" s="9" t="str">
        <f>IF(OR(D13="",N($D$32)=0),"",D13/$D$32)</f>
        <v/>
      </c>
      <c r="F13" s="2" t="str">
        <f>IF(E13="","",E13*$F$2)</f>
        <v/>
      </c>
      <c r="G13" s="2" t="str">
        <f>IF(OR(F13="",N(B13)=0),"",F13/B13)</f>
        <v/>
      </c>
      <c r="H13" s="9" t="str">
        <f>IF(OR(F13="",N(D13)=0),"",(D13-F13)/D13)</f>
        <v/>
      </c>
    </row>
    <row r="14">
      <c r="C14" s="2" t="n"/>
      <c r="D14" s="2" t="str">
        <f>IF(OR(B14="",C14=""),"",B14*C14)</f>
        <v/>
      </c>
      <c r="E14" s="9" t="str">
        <f>IF(OR(D14="",N($D$32)=0),"",D14/$D$32)</f>
        <v/>
      </c>
      <c r="F14" s="2" t="str">
        <f>IF(E14="","",E14*$F$2)</f>
        <v/>
      </c>
      <c r="G14" s="2" t="str">
        <f>IF(OR(F14="",N(B14)=0),"",F14/B14)</f>
        <v/>
      </c>
      <c r="H14" s="9" t="str">
        <f>IF(OR(F14="",N(D14)=0),"",(D14-F14)/D14)</f>
        <v/>
      </c>
    </row>
    <row r="15">
      <c r="C15" s="2" t="n"/>
      <c r="D15" s="2" t="str">
        <f>IF(OR(B15="",C15=""),"",B15*C15)</f>
        <v/>
      </c>
      <c r="E15" s="9" t="str">
        <f>IF(OR(D15="",N($D$32)=0),"",D15/$D$32)</f>
        <v/>
      </c>
      <c r="F15" s="2" t="str">
        <f>IF(E15="","",E15*$F$2)</f>
        <v/>
      </c>
      <c r="G15" s="2" t="str">
        <f>IF(OR(F15="",N(B15)=0),"",F15/B15)</f>
        <v/>
      </c>
      <c r="H15" s="9" t="str">
        <f>IF(OR(F15="",N(D15)=0),"",(D15-F15)/D15)</f>
        <v/>
      </c>
    </row>
    <row r="16">
      <c r="C16" s="2" t="n"/>
      <c r="D16" s="2" t="str">
        <f>IF(OR(B16="",C16=""),"",B16*C16)</f>
        <v/>
      </c>
      <c r="E16" s="9" t="str">
        <f>IF(OR(D16="",N($D$32)=0),"",D16/$D$32)</f>
        <v/>
      </c>
      <c r="F16" s="2" t="str">
        <f>IF(E16="","",E16*$F$2)</f>
        <v/>
      </c>
      <c r="G16" s="2" t="str">
        <f>IF(OR(F16="",N(B16)=0),"",F16/B16)</f>
        <v/>
      </c>
      <c r="H16" s="9" t="str">
        <f>IF(OR(F16="",N(D16)=0),"",(D16-F16)/D16)</f>
        <v/>
      </c>
    </row>
    <row r="17">
      <c r="C17" s="2" t="n"/>
      <c r="D17" s="2" t="str">
        <f>IF(OR(B17="",C17=""),"",B17*C17)</f>
        <v/>
      </c>
      <c r="E17" s="9" t="str">
        <f>IF(OR(D17="",N($D$32)=0),"",D17/$D$32)</f>
        <v/>
      </c>
      <c r="F17" s="2" t="str">
        <f>IF(E17="","",E17*$F$2)</f>
        <v/>
      </c>
      <c r="G17" s="2" t="str">
        <f>IF(OR(F17="",N(B17)=0),"",F17/B17)</f>
        <v/>
      </c>
      <c r="H17" s="9" t="str">
        <f>IF(OR(F17="",N(D17)=0),"",(D17-F17)/D17)</f>
        <v/>
      </c>
    </row>
    <row r="18">
      <c r="C18" s="2" t="n"/>
      <c r="D18" s="2" t="str">
        <f>IF(OR(B18="",C18=""),"",B18*C18)</f>
        <v/>
      </c>
      <c r="E18" s="9" t="str">
        <f>IF(OR(D18="",N($D$32)=0),"",D18/$D$32)</f>
        <v/>
      </c>
      <c r="F18" s="2" t="str">
        <f>IF(E18="","",E18*$F$2)</f>
        <v/>
      </c>
      <c r="G18" s="2" t="str">
        <f>IF(OR(F18="",N(B18)=0),"",F18/B18)</f>
        <v/>
      </c>
      <c r="H18" s="9" t="str">
        <f>IF(OR(F18="",N(D18)=0),"",(D18-F18)/D18)</f>
        <v/>
      </c>
    </row>
    <row r="19">
      <c r="C19" s="2" t="n"/>
      <c r="D19" s="2" t="str">
        <f>IF(OR(B19="",C19=""),"",B19*C19)</f>
        <v/>
      </c>
      <c r="E19" s="9" t="str">
        <f>IF(OR(D19="",N($D$32)=0),"",D19/$D$32)</f>
        <v/>
      </c>
      <c r="F19" s="2" t="str">
        <f>IF(E19="","",E19*$F$2)</f>
        <v/>
      </c>
      <c r="G19" s="2" t="str">
        <f>IF(OR(F19="",N(B19)=0),"",F19/B19)</f>
        <v/>
      </c>
      <c r="H19" s="9" t="str">
        <f>IF(OR(F19="",N(D19)=0),"",(D19-F19)/D19)</f>
        <v/>
      </c>
    </row>
    <row r="20">
      <c r="C20" s="2" t="n"/>
      <c r="D20" s="2" t="str">
        <f>IF(OR(B20="",C20=""),"",B20*C20)</f>
        <v/>
      </c>
      <c r="E20" s="9" t="str">
        <f>IF(OR(D20="",N($D$32)=0),"",D20/$D$32)</f>
        <v/>
      </c>
      <c r="F20" s="2" t="str">
        <f>IF(E20="","",E20*$F$2)</f>
        <v/>
      </c>
      <c r="G20" s="2" t="str">
        <f>IF(OR(F20="",N(B20)=0),"",F20/B20)</f>
        <v/>
      </c>
      <c r="H20" s="9" t="str">
        <f>IF(OR(F20="",N(D20)=0),"",(D20-F20)/D20)</f>
        <v/>
      </c>
    </row>
    <row r="21">
      <c r="C21" s="2" t="n"/>
      <c r="D21" s="2" t="str">
        <f>IF(OR(B21="",C21=""),"",B21*C21)</f>
        <v/>
      </c>
      <c r="E21" s="9" t="str">
        <f>IF(OR(D21="",N($D$32)=0),"",D21/$D$32)</f>
        <v/>
      </c>
      <c r="F21" s="2" t="str">
        <f>IF(E21="","",E21*$F$2)</f>
        <v/>
      </c>
      <c r="G21" s="2" t="str">
        <f>IF(OR(F21="",N(B21)=0),"",F21/B21)</f>
        <v/>
      </c>
      <c r="H21" s="9" t="str">
        <f>IF(OR(F21="",N(D21)=0),"",(D21-F21)/D21)</f>
        <v/>
      </c>
    </row>
    <row r="22">
      <c r="C22" s="2" t="n"/>
      <c r="D22" s="2" t="str">
        <f>IF(OR(B22="",C22=""),"",B22*C22)</f>
        <v/>
      </c>
      <c r="E22" s="9" t="str">
        <f>IF(OR(D22="",N($D$32)=0),"",D22/$D$32)</f>
        <v/>
      </c>
      <c r="F22" s="2" t="str">
        <f>IF(E22="","",E22*$F$2)</f>
        <v/>
      </c>
      <c r="G22" s="2" t="str">
        <f>IF(OR(F22="",N(B22)=0),"",F22/B22)</f>
        <v/>
      </c>
      <c r="H22" s="9" t="str">
        <f>IF(OR(F22="",N(D22)=0),"",(D22-F22)/D22)</f>
        <v/>
      </c>
    </row>
    <row r="23">
      <c r="C23" s="2" t="n"/>
      <c r="D23" s="2" t="str">
        <f>IF(OR(B23="",C23=""),"",B23*C23)</f>
        <v/>
      </c>
      <c r="E23" s="9" t="str">
        <f>IF(OR(D23="",N($D$32)=0),"",D23/$D$32)</f>
        <v/>
      </c>
      <c r="F23" s="2" t="str">
        <f>IF(E23="","",E23*$F$2)</f>
        <v/>
      </c>
      <c r="G23" s="2" t="str">
        <f>IF(OR(F23="",N(B23)=0),"",F23/B23)</f>
        <v/>
      </c>
      <c r="H23" s="9" t="str">
        <f>IF(OR(F23="",N(D23)=0),"",(D23-F23)/D23)</f>
        <v/>
      </c>
    </row>
    <row r="24">
      <c r="C24" s="2" t="n"/>
      <c r="D24" s="2" t="str">
        <f>IF(OR(B24="",C24=""),"",B24*C24)</f>
        <v/>
      </c>
      <c r="E24" s="9" t="str">
        <f>IF(OR(D24="",N($D$32)=0),"",D24/$D$32)</f>
        <v/>
      </c>
      <c r="F24" s="2" t="str">
        <f>IF(E24="","",E24*$F$2)</f>
        <v/>
      </c>
      <c r="G24" s="2" t="str">
        <f>IF(OR(F24="",N(B24)=0),"",F24/B24)</f>
        <v/>
      </c>
      <c r="H24" s="9" t="str">
        <f>IF(OR(F24="",N(D24)=0),"",(D24-F24)/D24)</f>
        <v/>
      </c>
    </row>
    <row r="25">
      <c r="C25" s="2" t="n"/>
      <c r="D25" s="2" t="str">
        <f>IF(OR(B25="",C25=""),"",B25*C25)</f>
        <v/>
      </c>
      <c r="E25" s="9" t="str">
        <f>IF(OR(D25="",N($D$32)=0),"",D25/$D$32)</f>
        <v/>
      </c>
      <c r="F25" s="2" t="str">
        <f>IF(E25="","",E25*$F$2)</f>
        <v/>
      </c>
      <c r="G25" s="2" t="str">
        <f>IF(OR(F25="",N(B25)=0),"",F25/B25)</f>
        <v/>
      </c>
      <c r="H25" s="9" t="str">
        <f>IF(OR(F25="",N(D25)=0),"",(D25-F25)/D25)</f>
        <v/>
      </c>
    </row>
    <row r="26">
      <c r="C26" s="2" t="n"/>
      <c r="D26" s="2" t="str">
        <f>IF(OR(B26="",C26=""),"",B26*C26)</f>
        <v/>
      </c>
      <c r="E26" s="9" t="str">
        <f>IF(OR(D26="",N($D$32)=0),"",D26/$D$32)</f>
        <v/>
      </c>
      <c r="F26" s="2" t="str">
        <f>IF(E26="","",E26*$F$2)</f>
        <v/>
      </c>
      <c r="G26" s="2" t="str">
        <f>IF(OR(F26="",N(B26)=0),"",F26/B26)</f>
        <v/>
      </c>
      <c r="H26" s="9" t="str">
        <f>IF(OR(F26="",N(D26)=0),"",(D26-F26)/D26)</f>
        <v/>
      </c>
    </row>
    <row r="27">
      <c r="C27" s="2" t="n"/>
      <c r="D27" s="2" t="str">
        <f>IF(OR(B27="",C27=""),"",B27*C27)</f>
        <v/>
      </c>
      <c r="E27" s="9" t="str">
        <f>IF(OR(D27="",N($D$32)=0),"",D27/$D$32)</f>
        <v/>
      </c>
      <c r="F27" s="2" t="str">
        <f>IF(E27="","",E27*$F$2)</f>
        <v/>
      </c>
      <c r="G27" s="2" t="str">
        <f>IF(OR(F27="",N(B27)=0),"",F27/B27)</f>
        <v/>
      </c>
      <c r="H27" s="9" t="str">
        <f>IF(OR(F27="",N(D27)=0),"",(D27-F27)/D27)</f>
        <v/>
      </c>
    </row>
    <row r="28">
      <c r="C28" s="2" t="n"/>
      <c r="D28" s="2" t="str">
        <f>IF(OR(B28="",C28=""),"",B28*C28)</f>
        <v/>
      </c>
      <c r="E28" s="9" t="str">
        <f>IF(OR(D28="",N($D$32)=0),"",D28/$D$32)</f>
        <v/>
      </c>
      <c r="F28" s="2" t="str">
        <f>IF(E28="","",E28*$F$2)</f>
        <v/>
      </c>
      <c r="G28" s="2" t="str">
        <f>IF(OR(F28="",N(B28)=0),"",F28/B28)</f>
        <v/>
      </c>
      <c r="H28" s="9" t="str">
        <f>IF(OR(F28="",N(D28)=0),"",(D28-F28)/D28)</f>
        <v/>
      </c>
    </row>
    <row r="29">
      <c r="C29" s="2" t="n"/>
      <c r="D29" s="2" t="str">
        <f>IF(OR(B29="",C29=""),"",B29*C29)</f>
        <v/>
      </c>
      <c r="E29" s="9" t="str">
        <f>IF(OR(D29="",N($D$32)=0),"",D29/$D$32)</f>
        <v/>
      </c>
      <c r="F29" s="2" t="str">
        <f>IF(E29="","",E29*$F$2)</f>
        <v/>
      </c>
      <c r="G29" s="2" t="str">
        <f>IF(OR(F29="",N(B29)=0),"",F29/B29)</f>
        <v/>
      </c>
      <c r="H29" s="9" t="str">
        <f>IF(OR(F29="",N(D29)=0),"",(D29-F29)/D29)</f>
        <v/>
      </c>
    </row>
    <row r="30">
      <c r="C30" s="2" t="n"/>
      <c r="D30" s="2" t="str">
        <f>IF(OR(B30="",C30=""),"",B30*C30)</f>
        <v/>
      </c>
      <c r="E30" s="9" t="str">
        <f>IF(OR(D30="",N($D$32)=0),"",D30/$D$32)</f>
        <v/>
      </c>
      <c r="F30" s="2" t="str">
        <f>IF(E30="","",E30*$F$2)</f>
        <v/>
      </c>
      <c r="G30" s="2" t="str">
        <f>IF(OR(F30="",N(B30)=0),"",F30/B30)</f>
        <v/>
      </c>
      <c r="H30" s="9" t="str">
        <f>IF(OR(F30="",N(D30)=0),"",(D30-F30)/D30)</f>
        <v/>
      </c>
    </row>
    <row r="31"/>
    <row r="32">
      <c r="A32" s="5" t="inlineStr">
        <is>
          <t>All cuts</t>
        </is>
      </c>
      <c r="B32" s="5">
        <f>SUM(B4:B30)</f>
        <v>18</v>
      </c>
      <c r="D32" s="7">
        <f>SUM(D4:D30)</f>
        <v>157.133</v>
      </c>
      <c r="F32" s="7">
        <f>SUM(F4:F30)</f>
        <v>111.6</v>
      </c>
    </row>
    <row r="33" ht="30" customHeight="1">
      <c r="A33" s="10" t="inlineStr">
        <is>
          <t>Weight check: cuts less as bought (should be 0)</t>
        </is>
      </c>
      <c r="B33" s="11">
        <f>B32-B2</f>
        <v>0</v>
      </c>
    </row>
    <row r="34"/>
    <row r="35">
      <c r="A35" s="3" t="inlineStr">
        <is>
          <t>Each cut carries the cost in proportion to what it sells for, so every cut has the same margin.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Butcher yield test</t>
        </is>
      </c>
    </row>
    <row r="2" ht="15" customHeight="1">
      <c r="A2" s="10" t="inlineStr">
        <is>
          <t>From the article: https://www.tarostack.com/articles/butcher-yield-test</t>
        </is>
      </c>
    </row>
    <row r="3" ht="15" customHeight="1">
      <c r="A3" s="10" t="inlineStr"/>
    </row>
    <row r="4" ht="45" customHeight="1">
      <c r="A4" s="10" t="inlineStr">
        <is>
          <t>Yield test: type the piece's weight and price as bought, and the weight and value of the trim, the fat and the cutting loss. The main cut's weight, the yield, the cost a usable pound and the cost factor fill in; type a new price paid to see the new cost a usable pound.</t>
        </is>
      </c>
    </row>
    <row r="5" ht="45" customHeight="1">
      <c r="A5" s="10" t="inlineStr">
        <is>
          <t>By market value: type the piece as bought, then each cut's weight and selling price. Each cut's retail value, its share, the cost it carries, its cost a pound and its margin fill in, with a check that the cuts add up to the weight bought.</t>
        </is>
      </c>
    </row>
    <row r="6" ht="15" customHeight="1">
      <c r="A6" s="10" t="inlineStr">
        <is>
          <t>The example is the article's made-up Wisconsin meat market.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