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 lines" sheetId="1" state="visible" r:id="rId1"/>
    <sheet xmlns:r="http://schemas.openxmlformats.org/officeDocument/2006/relationships" name="Month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'Order lines'!$1:$1</definedName>
    <definedName name="_xlnm.Print_Titles" localSheetId="1">'Month'!$1:$1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"/>
    <numFmt numFmtId="166" formatCode="0.0%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0" fontId="0" fillId="3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vertical="top" wrapText="1"/>
    </xf>
    <xf numFmtId="2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E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92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24" customWidth="1" min="3" max="3"/>
    <col width="9" customWidth="1" min="4" max="4"/>
    <col width="10" customWidth="1" min="5" max="5"/>
    <col width="8" customWidth="1" min="6" max="6"/>
    <col width="11" customWidth="1" min="7" max="7"/>
    <col width="12" customWidth="1" min="8" max="8"/>
    <col width="9" customWidth="1" min="9" max="9"/>
  </cols>
  <sheetData>
    <row r="1" ht="30" customHeight="1">
      <c r="A1" s="1" t="inlineStr">
        <is>
          <t>Order</t>
        </is>
      </c>
      <c r="B1" s="1" t="inlineStr">
        <is>
          <t>Customer</t>
        </is>
      </c>
      <c r="C1" s="1" t="inlineStr">
        <is>
          <t>Item</t>
        </is>
      </c>
      <c r="D1" s="1" t="inlineStr">
        <is>
          <t>Ordered</t>
        </is>
      </c>
      <c r="E1" s="1" t="inlineStr">
        <is>
          <t>Shipped at first</t>
        </is>
      </c>
      <c r="F1" s="1" t="inlineStr">
        <is>
          <t>Owed</t>
        </is>
      </c>
      <c r="G1" s="1" t="inlineStr">
        <is>
          <t>Promised</t>
        </is>
      </c>
      <c r="H1" s="1" t="inlineStr">
        <is>
          <t>Rest shipped</t>
        </is>
      </c>
      <c r="I1" s="1" t="inlineStr">
        <is>
          <t>Days late</t>
        </is>
      </c>
    </row>
    <row r="2">
      <c r="A2" t="inlineStr">
        <is>
          <t>W-1040</t>
        </is>
      </c>
      <c r="B2" t="inlineStr">
        <is>
          <t>Waimea Gift Co.</t>
        </is>
      </c>
      <c r="C2" t="inlineStr">
        <is>
          <t>Plumeria jar</t>
        </is>
      </c>
      <c r="D2" t="n">
        <v>12</v>
      </c>
      <c r="E2" t="n">
        <v>12</v>
      </c>
      <c r="F2">
        <f>IF(OR(D2="",E2=""),"",D2-E2)</f>
        <v>0</v>
      </c>
      <c r="G2" s="2" t="n">
        <v>46298</v>
      </c>
      <c r="H2" s="2" t="n"/>
      <c r="I2" t="str">
        <f>IF(OR(F2="",F2=0,G2=""),"",IF(H2&lt;&gt;"",MAX(0,H2-G2),IF(TODAY()&gt;G2,TODAY()-G2,0)))</f>
        <v/>
      </c>
    </row>
    <row r="3">
      <c r="A3" t="inlineStr">
        <is>
          <t>W-1040</t>
        </is>
      </c>
      <c r="B3" t="inlineStr">
        <is>
          <t>Waimea Gift Co.</t>
        </is>
      </c>
      <c r="C3" t="inlineStr">
        <is>
          <t>Ginger lei jar</t>
        </is>
      </c>
      <c r="D3" t="n">
        <v>24</v>
      </c>
      <c r="E3" t="n">
        <v>24</v>
      </c>
      <c r="F3">
        <f>IF(OR(D3="",E3=""),"",D3-E3)</f>
        <v>0</v>
      </c>
      <c r="G3" s="2" t="n">
        <v>46298</v>
      </c>
      <c r="H3" s="2" t="n"/>
      <c r="I3" t="str">
        <f>IF(OR(F3="",F3=0,G3=""),"",IF(H3&lt;&gt;"",MAX(0,H3-G3),IF(TODAY()&gt;G3,TODAY()-G3,0)))</f>
        <v/>
      </c>
    </row>
    <row r="4">
      <c r="A4" t="inlineStr">
        <is>
          <t>W-1040</t>
        </is>
      </c>
      <c r="B4" t="inlineStr">
        <is>
          <t>Waimea Gift Co.</t>
        </is>
      </c>
      <c r="C4" t="inlineStr">
        <is>
          <t>Coconut lime tin</t>
        </is>
      </c>
      <c r="D4" t="n">
        <v>30</v>
      </c>
      <c r="E4" t="n">
        <v>30</v>
      </c>
      <c r="F4">
        <f>IF(OR(D4="",E4=""),"",D4-E4)</f>
        <v>0</v>
      </c>
      <c r="G4" s="2" t="n">
        <v>46298</v>
      </c>
      <c r="H4" s="2" t="n"/>
      <c r="I4" t="str">
        <f>IF(OR(F4="",F4=0,G4=""),"",IF(H4&lt;&gt;"",MAX(0,H4-G4),IF(TODAY()&gt;G4,TODAY()-G4,0)))</f>
        <v/>
      </c>
    </row>
    <row r="5">
      <c r="A5" t="inlineStr">
        <is>
          <t>W-1041</t>
        </is>
      </c>
      <c r="B5" t="inlineStr">
        <is>
          <t>Kailua Gift House</t>
        </is>
      </c>
      <c r="C5" t="inlineStr">
        <is>
          <t>Plumeria jar</t>
        </is>
      </c>
      <c r="D5" t="n">
        <v>24</v>
      </c>
      <c r="E5" t="n">
        <v>12</v>
      </c>
      <c r="F5">
        <f>IF(OR(D5="",E5=""),"",D5-E5)</f>
        <v>12</v>
      </c>
      <c r="G5" s="2" t="n">
        <v>46319</v>
      </c>
      <c r="H5" s="2" t="n">
        <v>46319</v>
      </c>
      <c r="I5">
        <f>IF(OR(F5="",F5=0,G5=""),"",IF(H5&lt;&gt;"",MAX(0,H5-G5),IF(TODAY()&gt;G5,TODAY()-G5,0)))</f>
        <v>0</v>
      </c>
    </row>
    <row r="6">
      <c r="A6" t="inlineStr">
        <is>
          <t>W-1041</t>
        </is>
      </c>
      <c r="B6" t="inlineStr">
        <is>
          <t>Kailua Gift House</t>
        </is>
      </c>
      <c r="C6" t="inlineStr">
        <is>
          <t>Ginger lei jar</t>
        </is>
      </c>
      <c r="D6" t="n">
        <v>12</v>
      </c>
      <c r="E6" t="n">
        <v>12</v>
      </c>
      <c r="F6">
        <f>IF(OR(D6="",E6=""),"",D6-E6)</f>
        <v>0</v>
      </c>
      <c r="G6" s="2" t="n">
        <v>46305</v>
      </c>
      <c r="H6" s="2" t="n"/>
      <c r="I6" t="str">
        <f>IF(OR(F6="",F6=0,G6=""),"",IF(H6&lt;&gt;"",MAX(0,H6-G6),IF(TODAY()&gt;G6,TODAY()-G6,0)))</f>
        <v/>
      </c>
    </row>
    <row r="7">
      <c r="A7" t="inlineStr">
        <is>
          <t>W-1041</t>
        </is>
      </c>
      <c r="B7" t="inlineStr">
        <is>
          <t>Kailua Gift House</t>
        </is>
      </c>
      <c r="C7" t="inlineStr">
        <is>
          <t>Pikake tin</t>
        </is>
      </c>
      <c r="D7" t="n">
        <v>24</v>
      </c>
      <c r="E7" t="n">
        <v>24</v>
      </c>
      <c r="F7">
        <f>IF(OR(D7="",E7=""),"",D7-E7)</f>
        <v>0</v>
      </c>
      <c r="G7" s="2" t="n">
        <v>46305</v>
      </c>
      <c r="H7" s="2" t="n"/>
      <c r="I7" t="str">
        <f>IF(OR(F7="",F7=0,G7=""),"",IF(H7&lt;&gt;"",MAX(0,H7-G7),IF(TODAY()&gt;G7,TODAY()-G7,0)))</f>
        <v/>
      </c>
    </row>
    <row r="8">
      <c r="A8" t="inlineStr">
        <is>
          <t>W-1042</t>
        </is>
      </c>
      <c r="B8" t="inlineStr">
        <is>
          <t>Kahala Boutique</t>
        </is>
      </c>
      <c r="C8" t="inlineStr">
        <is>
          <t>Ginger lei jar</t>
        </is>
      </c>
      <c r="D8" t="n">
        <v>18</v>
      </c>
      <c r="E8" t="n">
        <v>18</v>
      </c>
      <c r="F8">
        <f>IF(OR(D8="",E8=""),"",D8-E8)</f>
        <v>0</v>
      </c>
      <c r="G8" s="2" t="n">
        <v>46301</v>
      </c>
      <c r="H8" s="2" t="n"/>
      <c r="I8" t="str">
        <f>IF(OR(F8="",F8=0,G8=""),"",IF(H8&lt;&gt;"",MAX(0,H8-G8),IF(TODAY()&gt;G8,TODAY()-G8,0)))</f>
        <v/>
      </c>
    </row>
    <row r="9">
      <c r="A9" t="inlineStr">
        <is>
          <t>W-1042</t>
        </is>
      </c>
      <c r="B9" t="inlineStr">
        <is>
          <t>Kahala Boutique</t>
        </is>
      </c>
      <c r="C9" t="inlineStr">
        <is>
          <t>Pikake jar</t>
        </is>
      </c>
      <c r="D9" t="n">
        <v>12</v>
      </c>
      <c r="E9" t="n">
        <v>12</v>
      </c>
      <c r="F9">
        <f>IF(OR(D9="",E9=""),"",D9-E9)</f>
        <v>0</v>
      </c>
      <c r="G9" s="2" t="n">
        <v>46301</v>
      </c>
      <c r="H9" s="2" t="n"/>
      <c r="I9" t="str">
        <f>IF(OR(F9="",F9=0,G9=""),"",IF(H9&lt;&gt;"",MAX(0,H9-G9),IF(TODAY()&gt;G9,TODAY()-G9,0)))</f>
        <v/>
      </c>
    </row>
    <row r="10">
      <c r="A10" t="inlineStr">
        <is>
          <t>W-1043</t>
        </is>
      </c>
      <c r="B10" t="inlineStr">
        <is>
          <t>Hilo Home Shop</t>
        </is>
      </c>
      <c r="C10" t="inlineStr">
        <is>
          <t>Coconut lime jar</t>
        </is>
      </c>
      <c r="D10" t="n">
        <v>24</v>
      </c>
      <c r="E10" t="n">
        <v>24</v>
      </c>
      <c r="F10">
        <f>IF(OR(D10="",E10=""),"",D10-E10)</f>
        <v>0</v>
      </c>
      <c r="G10" s="2" t="n">
        <v>46302</v>
      </c>
      <c r="H10" s="2" t="n"/>
      <c r="I10" t="str">
        <f>IF(OR(F10="",F10=0,G10=""),"",IF(H10&lt;&gt;"",MAX(0,H10-G10),IF(TODAY()&gt;G10,TODAY()-G10,0)))</f>
        <v/>
      </c>
    </row>
    <row r="11">
      <c r="A11" t="inlineStr">
        <is>
          <t>W-1043</t>
        </is>
      </c>
      <c r="B11" t="inlineStr">
        <is>
          <t>Hilo Home Shop</t>
        </is>
      </c>
      <c r="C11" t="inlineStr">
        <is>
          <t>Plumeria tin</t>
        </is>
      </c>
      <c r="D11" t="n">
        <v>30</v>
      </c>
      <c r="E11" t="n">
        <v>30</v>
      </c>
      <c r="F11">
        <f>IF(OR(D11="",E11=""),"",D11-E11)</f>
        <v>0</v>
      </c>
      <c r="G11" s="2" t="n">
        <v>46302</v>
      </c>
      <c r="H11" s="2" t="n"/>
      <c r="I11" t="str">
        <f>IF(OR(F11="",F11=0,G11=""),"",IF(H11&lt;&gt;"",MAX(0,H11-G11),IF(TODAY()&gt;G11,TODAY()-G11,0)))</f>
        <v/>
      </c>
    </row>
    <row r="12">
      <c r="A12" t="inlineStr">
        <is>
          <t>W-1043</t>
        </is>
      </c>
      <c r="B12" t="inlineStr">
        <is>
          <t>Hilo Home Shop</t>
        </is>
      </c>
      <c r="C12" t="inlineStr">
        <is>
          <t>Ginger lei two-wick</t>
        </is>
      </c>
      <c r="D12" t="n">
        <v>6</v>
      </c>
      <c r="E12" t="n">
        <v>6</v>
      </c>
      <c r="F12">
        <f>IF(OR(D12="",E12=""),"",D12-E12)</f>
        <v>0</v>
      </c>
      <c r="G12" s="2" t="n">
        <v>46302</v>
      </c>
      <c r="H12" s="2" t="n"/>
      <c r="I12" t="str">
        <f>IF(OR(F12="",F12=0,G12=""),"",IF(H12&lt;&gt;"",MAX(0,H12-G12),IF(TODAY()&gt;G12,TODAY()-G12,0)))</f>
        <v/>
      </c>
    </row>
    <row r="13">
      <c r="A13" t="inlineStr">
        <is>
          <t>W-1044</t>
        </is>
      </c>
      <c r="B13" t="inlineStr">
        <is>
          <t>Haleiwa Surf &amp; Sundry</t>
        </is>
      </c>
      <c r="C13" t="inlineStr">
        <is>
          <t>Plumeria jar</t>
        </is>
      </c>
      <c r="D13" t="n">
        <v>18</v>
      </c>
      <c r="E13" t="n">
        <v>0</v>
      </c>
      <c r="F13">
        <f>IF(OR(D13="",E13=""),"",D13-E13)</f>
        <v>18</v>
      </c>
      <c r="G13" s="2" t="n">
        <v>46319</v>
      </c>
      <c r="H13" s="2" t="n">
        <v>46319</v>
      </c>
      <c r="I13">
        <f>IF(OR(F13="",F13=0,G13=""),"",IF(H13&lt;&gt;"",MAX(0,H13-G13),IF(TODAY()&gt;G13,TODAY()-G13,0)))</f>
        <v>0</v>
      </c>
    </row>
    <row r="14">
      <c r="A14" t="inlineStr">
        <is>
          <t>W-1044</t>
        </is>
      </c>
      <c r="B14" t="inlineStr">
        <is>
          <t>Haleiwa Surf &amp; Sundry</t>
        </is>
      </c>
      <c r="C14" t="inlineStr">
        <is>
          <t>Coconut lime tin</t>
        </is>
      </c>
      <c r="D14" t="n">
        <v>24</v>
      </c>
      <c r="E14" t="n">
        <v>24</v>
      </c>
      <c r="F14">
        <f>IF(OR(D14="",E14=""),"",D14-E14)</f>
        <v>0</v>
      </c>
      <c r="G14" s="2" t="n">
        <v>46304</v>
      </c>
      <c r="H14" s="2" t="n"/>
      <c r="I14" t="str">
        <f>IF(OR(F14="",F14=0,G14=""),"",IF(H14&lt;&gt;"",MAX(0,H14-G14),IF(TODAY()&gt;G14,TODAY()-G14,0)))</f>
        <v/>
      </c>
    </row>
    <row r="15">
      <c r="A15" t="inlineStr">
        <is>
          <t>W-1045</t>
        </is>
      </c>
      <c r="B15" t="inlineStr">
        <is>
          <t>Kaimukī Gift Bar</t>
        </is>
      </c>
      <c r="C15" t="inlineStr">
        <is>
          <t>Pikake jar</t>
        </is>
      </c>
      <c r="D15" t="n">
        <v>12</v>
      </c>
      <c r="E15" t="n">
        <v>12</v>
      </c>
      <c r="F15">
        <f>IF(OR(D15="",E15=""),"",D15-E15)</f>
        <v>0</v>
      </c>
      <c r="G15" s="2" t="n">
        <v>46304</v>
      </c>
      <c r="H15" s="2" t="n"/>
      <c r="I15" t="str">
        <f>IF(OR(F15="",F15=0,G15=""),"",IF(H15&lt;&gt;"",MAX(0,H15-G15),IF(TODAY()&gt;G15,TODAY()-G15,0)))</f>
        <v/>
      </c>
    </row>
    <row r="16">
      <c r="A16" t="inlineStr">
        <is>
          <t>W-1045</t>
        </is>
      </c>
      <c r="B16" t="inlineStr">
        <is>
          <t>Kaimukī Gift Bar</t>
        </is>
      </c>
      <c r="C16" t="inlineStr">
        <is>
          <t>Ginger lei tin</t>
        </is>
      </c>
      <c r="D16" t="n">
        <v>18</v>
      </c>
      <c r="E16" t="n">
        <v>18</v>
      </c>
      <c r="F16">
        <f>IF(OR(D16="",E16=""),"",D16-E16)</f>
        <v>0</v>
      </c>
      <c r="G16" s="2" t="n">
        <v>46304</v>
      </c>
      <c r="H16" s="2" t="n"/>
      <c r="I16" t="str">
        <f>IF(OR(F16="",F16=0,G16=""),"",IF(H16&lt;&gt;"",MAX(0,H16-G16),IF(TODAY()&gt;G16,TODAY()-G16,0)))</f>
        <v/>
      </c>
    </row>
    <row r="17">
      <c r="A17" t="inlineStr">
        <is>
          <t>W-1046</t>
        </is>
      </c>
      <c r="B17" t="inlineStr">
        <is>
          <t>Waikīkī hotel gift shop</t>
        </is>
      </c>
      <c r="C17" t="inlineStr">
        <is>
          <t>Plumeria jar</t>
        </is>
      </c>
      <c r="D17" t="n">
        <v>12</v>
      </c>
      <c r="E17" t="n">
        <v>12</v>
      </c>
      <c r="F17">
        <f>IF(OR(D17="",E17=""),"",D17-E17)</f>
        <v>0</v>
      </c>
      <c r="G17" s="2" t="n">
        <v>46300</v>
      </c>
      <c r="H17" s="2" t="n"/>
      <c r="I17" t="str">
        <f>IF(OR(F17="",F17=0,G17=""),"",IF(H17&lt;&gt;"",MAX(0,H17-G17),IF(TODAY()&gt;G17,TODAY()-G17,0)))</f>
        <v/>
      </c>
    </row>
    <row r="18">
      <c r="A18" t="inlineStr">
        <is>
          <t>W-1046</t>
        </is>
      </c>
      <c r="B18" t="inlineStr">
        <is>
          <t>Waikīkī hotel gift shop</t>
        </is>
      </c>
      <c r="C18" t="inlineStr">
        <is>
          <t>Ginger lei jar</t>
        </is>
      </c>
      <c r="D18" t="n">
        <v>24</v>
      </c>
      <c r="E18" t="n">
        <v>24</v>
      </c>
      <c r="F18">
        <f>IF(OR(D18="",E18=""),"",D18-E18)</f>
        <v>0</v>
      </c>
      <c r="G18" s="2" t="n">
        <v>46300</v>
      </c>
      <c r="H18" s="2" t="n"/>
      <c r="I18" t="str">
        <f>IF(OR(F18="",F18=0,G18=""),"",IF(H18&lt;&gt;"",MAX(0,H18-G18),IF(TODAY()&gt;G18,TODAY()-G18,0)))</f>
        <v/>
      </c>
    </row>
    <row r="19">
      <c r="A19" t="inlineStr">
        <is>
          <t>W-1046</t>
        </is>
      </c>
      <c r="B19" t="inlineStr">
        <is>
          <t>Waikīkī hotel gift shop</t>
        </is>
      </c>
      <c r="C19" t="inlineStr">
        <is>
          <t>Coconut lime two-wick</t>
        </is>
      </c>
      <c r="D19" t="n">
        <v>6</v>
      </c>
      <c r="E19" t="n">
        <v>6</v>
      </c>
      <c r="F19">
        <f>IF(OR(D19="",E19=""),"",D19-E19)</f>
        <v>0</v>
      </c>
      <c r="G19" s="2" t="n">
        <v>46300</v>
      </c>
      <c r="H19" s="2" t="n"/>
      <c r="I19" t="str">
        <f>IF(OR(F19="",F19=0,G19=""),"",IF(H19&lt;&gt;"",MAX(0,H19-G19),IF(TODAY()&gt;G19,TODAY()-G19,0)))</f>
        <v/>
      </c>
    </row>
    <row r="20">
      <c r="A20" t="inlineStr">
        <is>
          <t>W-1047</t>
        </is>
      </c>
      <c r="B20" t="inlineStr">
        <is>
          <t>Mānoa Home Goods</t>
        </is>
      </c>
      <c r="C20" t="inlineStr">
        <is>
          <t>Plumeria jar</t>
        </is>
      </c>
      <c r="D20" t="n">
        <v>12</v>
      </c>
      <c r="E20" t="n">
        <v>6</v>
      </c>
      <c r="F20">
        <f>IF(OR(D20="",E20=""),"",D20-E20)</f>
        <v>6</v>
      </c>
      <c r="G20" s="2" t="n">
        <v>46309</v>
      </c>
      <c r="H20" s="2" t="n">
        <v>46319</v>
      </c>
      <c r="I20">
        <f>IF(OR(F20="",F20=0,G20=""),"",IF(H20&lt;&gt;"",MAX(0,H20-G20),IF(TODAY()&gt;G20,TODAY()-G20,0)))</f>
        <v>10</v>
      </c>
    </row>
    <row r="21">
      <c r="A21" t="inlineStr">
        <is>
          <t>W-1047</t>
        </is>
      </c>
      <c r="B21" t="inlineStr">
        <is>
          <t>Mānoa Home Goods</t>
        </is>
      </c>
      <c r="C21" t="inlineStr">
        <is>
          <t>Pikake tin</t>
        </is>
      </c>
      <c r="D21" t="n">
        <v>18</v>
      </c>
      <c r="E21" t="n">
        <v>18</v>
      </c>
      <c r="F21">
        <f>IF(OR(D21="",E21=""),"",D21-E21)</f>
        <v>0</v>
      </c>
      <c r="G21" s="2" t="n">
        <v>46309</v>
      </c>
      <c r="H21" s="2" t="n"/>
      <c r="I21" t="str">
        <f>IF(OR(F21="",F21=0,G21=""),"",IF(H21&lt;&gt;"",MAX(0,H21-G21),IF(TODAY()&gt;G21,TODAY()-G21,0)))</f>
        <v/>
      </c>
    </row>
    <row r="22">
      <c r="A22" t="inlineStr">
        <is>
          <t>W-1048</t>
        </is>
      </c>
      <c r="B22" t="inlineStr">
        <is>
          <t>Lanikai Linens</t>
        </is>
      </c>
      <c r="C22" t="inlineStr">
        <is>
          <t>Ginger lei jar</t>
        </is>
      </c>
      <c r="D22" t="n">
        <v>12</v>
      </c>
      <c r="E22" t="n">
        <v>12</v>
      </c>
      <c r="F22">
        <f>IF(OR(D22="",E22=""),"",D22-E22)</f>
        <v>0</v>
      </c>
      <c r="G22" s="2" t="n">
        <v>46310</v>
      </c>
      <c r="H22" s="2" t="n"/>
      <c r="I22" t="str">
        <f>IF(OR(F22="",F22=0,G22=""),"",IF(H22&lt;&gt;"",MAX(0,H22-G22),IF(TODAY()&gt;G22,TODAY()-G22,0)))</f>
        <v/>
      </c>
    </row>
    <row r="23">
      <c r="A23" t="inlineStr">
        <is>
          <t>W-1048</t>
        </is>
      </c>
      <c r="B23" t="inlineStr">
        <is>
          <t>Lanikai Linens</t>
        </is>
      </c>
      <c r="C23" t="inlineStr">
        <is>
          <t>Coconut lime jar</t>
        </is>
      </c>
      <c r="D23" t="n">
        <v>12</v>
      </c>
      <c r="E23" t="n">
        <v>12</v>
      </c>
      <c r="F23">
        <f>IF(OR(D23="",E23=""),"",D23-E23)</f>
        <v>0</v>
      </c>
      <c r="G23" s="2" t="n">
        <v>46310</v>
      </c>
      <c r="H23" s="2" t="n"/>
      <c r="I23" t="str">
        <f>IF(OR(F23="",F23=0,G23=""),"",IF(H23&lt;&gt;"",MAX(0,H23-G23),IF(TODAY()&gt;G23,TODAY()-G23,0)))</f>
        <v/>
      </c>
    </row>
    <row r="24">
      <c r="A24" t="inlineStr">
        <is>
          <t>W-1048</t>
        </is>
      </c>
      <c r="B24" t="inlineStr">
        <is>
          <t>Lanikai Linens</t>
        </is>
      </c>
      <c r="C24" t="inlineStr">
        <is>
          <t>Pikake tin</t>
        </is>
      </c>
      <c r="D24" t="n">
        <v>24</v>
      </c>
      <c r="E24" t="n">
        <v>24</v>
      </c>
      <c r="F24">
        <f>IF(OR(D24="",E24=""),"",D24-E24)</f>
        <v>0</v>
      </c>
      <c r="G24" s="2" t="n">
        <v>46310</v>
      </c>
      <c r="H24" s="2" t="n"/>
      <c r="I24" t="str">
        <f>IF(OR(F24="",F24=0,G24=""),"",IF(H24&lt;&gt;"",MAX(0,H24-G24),IF(TODAY()&gt;G24,TODAY()-G24,0)))</f>
        <v/>
      </c>
    </row>
    <row r="25">
      <c r="A25" t="inlineStr">
        <is>
          <t>W-1049</t>
        </is>
      </c>
      <c r="B25" t="inlineStr">
        <is>
          <t>Kapolei Market Gifts</t>
        </is>
      </c>
      <c r="C25" t="inlineStr">
        <is>
          <t>Coconut lime two-wick</t>
        </is>
      </c>
      <c r="D25" t="n">
        <v>6</v>
      </c>
      <c r="E25" t="n">
        <v>4</v>
      </c>
      <c r="F25">
        <f>IF(OR(D25="",E25=""),"",D25-E25)</f>
        <v>2</v>
      </c>
      <c r="G25" s="2" t="n">
        <v>46316</v>
      </c>
      <c r="H25" s="2" t="n">
        <v>46317</v>
      </c>
      <c r="I25">
        <f>IF(OR(F25="",F25=0,G25=""),"",IF(H25&lt;&gt;"",MAX(0,H25-G25),IF(TODAY()&gt;G25,TODAY()-G25,0)))</f>
        <v>1</v>
      </c>
    </row>
    <row r="26">
      <c r="A26" t="inlineStr">
        <is>
          <t>W-1049</t>
        </is>
      </c>
      <c r="B26" t="inlineStr">
        <is>
          <t>Kapolei Market Gifts</t>
        </is>
      </c>
      <c r="C26" t="inlineStr">
        <is>
          <t>Ginger lei jar</t>
        </is>
      </c>
      <c r="D26" t="n">
        <v>12</v>
      </c>
      <c r="E26" t="n">
        <v>12</v>
      </c>
      <c r="F26">
        <f>IF(OR(D26="",E26=""),"",D26-E26)</f>
        <v>0</v>
      </c>
      <c r="G26" s="2" t="n">
        <v>46316</v>
      </c>
      <c r="H26" s="2" t="n"/>
      <c r="I26" t="str">
        <f>IF(OR(F26="",F26=0,G26=""),"",IF(H26&lt;&gt;"",MAX(0,H26-G26),IF(TODAY()&gt;G26,TODAY()-G26,0)))</f>
        <v/>
      </c>
    </row>
    <row r="27">
      <c r="A27" t="inlineStr">
        <is>
          <t>W-1050</t>
        </is>
      </c>
      <c r="B27" t="inlineStr">
        <is>
          <t>Aiea Florist</t>
        </is>
      </c>
      <c r="C27" t="inlineStr">
        <is>
          <t>Pikake jar</t>
        </is>
      </c>
      <c r="D27" t="n">
        <v>12</v>
      </c>
      <c r="E27" t="n">
        <v>12</v>
      </c>
      <c r="F27">
        <f>IF(OR(D27="",E27=""),"",D27-E27)</f>
        <v>0</v>
      </c>
      <c r="G27" s="2" t="n">
        <v>46317</v>
      </c>
      <c r="H27" s="2" t="n"/>
      <c r="I27" t="str">
        <f>IF(OR(F27="",F27=0,G27=""),"",IF(H27&lt;&gt;"",MAX(0,H27-G27),IF(TODAY()&gt;G27,TODAY()-G27,0)))</f>
        <v/>
      </c>
    </row>
    <row r="28">
      <c r="A28" t="inlineStr">
        <is>
          <t>W-1050</t>
        </is>
      </c>
      <c r="B28" t="inlineStr">
        <is>
          <t>Aiea Florist</t>
        </is>
      </c>
      <c r="C28" t="inlineStr">
        <is>
          <t>Coconut lime tin</t>
        </is>
      </c>
      <c r="D28" t="n">
        <v>18</v>
      </c>
      <c r="E28" t="n">
        <v>18</v>
      </c>
      <c r="F28">
        <f>IF(OR(D28="",E28=""),"",D28-E28)</f>
        <v>0</v>
      </c>
      <c r="G28" s="2" t="n">
        <v>46317</v>
      </c>
      <c r="H28" s="2" t="n"/>
      <c r="I28" t="str">
        <f>IF(OR(F28="",F28=0,G28=""),"",IF(H28&lt;&gt;"",MAX(0,H28-G28),IF(TODAY()&gt;G28,TODAY()-G28,0)))</f>
        <v/>
      </c>
    </row>
    <row r="29">
      <c r="A29" t="inlineStr">
        <is>
          <t>W-1051</t>
        </is>
      </c>
      <c r="B29" t="inlineStr">
        <is>
          <t>Kāneʻohe Bay Gifts</t>
        </is>
      </c>
      <c r="C29" t="inlineStr">
        <is>
          <t>Ginger lei jar</t>
        </is>
      </c>
      <c r="D29" t="n">
        <v>12</v>
      </c>
      <c r="E29" t="n">
        <v>12</v>
      </c>
      <c r="F29">
        <f>IF(OR(D29="",E29=""),"",D29-E29)</f>
        <v>0</v>
      </c>
      <c r="G29" s="2" t="n">
        <v>46322</v>
      </c>
      <c r="H29" s="2" t="n"/>
      <c r="I29" t="str">
        <f>IF(OR(F29="",F29=0,G29=""),"",IF(H29&lt;&gt;"",MAX(0,H29-G29),IF(TODAY()&gt;G29,TODAY()-G29,0)))</f>
        <v/>
      </c>
    </row>
    <row r="30">
      <c r="A30" t="inlineStr">
        <is>
          <t>W-1051</t>
        </is>
      </c>
      <c r="B30" t="inlineStr">
        <is>
          <t>Kāneʻohe Bay Gifts</t>
        </is>
      </c>
      <c r="C30" t="inlineStr">
        <is>
          <t>Coconut lime jar</t>
        </is>
      </c>
      <c r="D30" t="n">
        <v>12</v>
      </c>
      <c r="E30" t="n">
        <v>12</v>
      </c>
      <c r="F30">
        <f>IF(OR(D30="",E30=""),"",D30-E30)</f>
        <v>0</v>
      </c>
      <c r="G30" s="2" t="n">
        <v>46322</v>
      </c>
      <c r="H30" s="2" t="n"/>
      <c r="I30" t="str">
        <f>IF(OR(F30="",F30=0,G30=""),"",IF(H30&lt;&gt;"",MAX(0,H30-G30),IF(TODAY()&gt;G30,TODAY()-G30,0)))</f>
        <v/>
      </c>
    </row>
    <row r="31">
      <c r="A31" t="inlineStr">
        <is>
          <t>W-1051</t>
        </is>
      </c>
      <c r="B31" t="inlineStr">
        <is>
          <t>Kāneʻohe Bay Gifts</t>
        </is>
      </c>
      <c r="C31" t="inlineStr">
        <is>
          <t>Pikake tin</t>
        </is>
      </c>
      <c r="D31" t="n">
        <v>12</v>
      </c>
      <c r="E31" t="n">
        <v>12</v>
      </c>
      <c r="F31">
        <f>IF(OR(D31="",E31=""),"",D31-E31)</f>
        <v>0</v>
      </c>
      <c r="G31" s="2" t="n">
        <v>46322</v>
      </c>
      <c r="H31" s="2" t="n"/>
      <c r="I31" t="str">
        <f>IF(OR(F31="",F31=0,G31=""),"",IF(H31&lt;&gt;"",MAX(0,H31-G31),IF(TODAY()&gt;G31,TODAY()-G31,0)))</f>
        <v/>
      </c>
    </row>
    <row r="32">
      <c r="A32" t="inlineStr">
        <is>
          <t>W-1051</t>
        </is>
      </c>
      <c r="B32" t="inlineStr">
        <is>
          <t>Kāneʻohe Bay Gifts</t>
        </is>
      </c>
      <c r="C32" t="inlineStr">
        <is>
          <t>Ginger lei tin</t>
        </is>
      </c>
      <c r="D32" t="n">
        <v>28</v>
      </c>
      <c r="E32" t="n">
        <v>28</v>
      </c>
      <c r="F32">
        <f>IF(OR(D32="",E32=""),"",D32-E32)</f>
        <v>0</v>
      </c>
      <c r="G32" s="2" t="n">
        <v>46322</v>
      </c>
      <c r="H32" s="2" t="n"/>
      <c r="I32" t="str">
        <f>IF(OR(F32="",F32=0,G32=""),"",IF(H32&lt;&gt;"",MAX(0,H32-G32),IF(TODAY()&gt;G32,TODAY()-G32,0)))</f>
        <v/>
      </c>
    </row>
    <row r="33">
      <c r="F33" t="str">
        <f>IF(OR(D33="",E33=""),"",D33-E33)</f>
        <v/>
      </c>
      <c r="G33" s="2" t="n"/>
      <c r="H33" s="2" t="n"/>
      <c r="I33" t="str">
        <f>IF(OR(F33="",F33=0,G33=""),"",IF(H33&lt;&gt;"",MAX(0,H33-G33),IF(TODAY()&gt;G33,TODAY()-G33,0)))</f>
        <v/>
      </c>
    </row>
    <row r="34">
      <c r="F34" t="str">
        <f>IF(OR(D34="",E34=""),"",D34-E34)</f>
        <v/>
      </c>
      <c r="G34" s="2" t="n"/>
      <c r="H34" s="2" t="n"/>
      <c r="I34" t="str">
        <f>IF(OR(F34="",F34=0,G34=""),"",IF(H34&lt;&gt;"",MAX(0,H34-G34),IF(TODAY()&gt;G34,TODAY()-G34,0)))</f>
        <v/>
      </c>
    </row>
    <row r="35">
      <c r="F35" t="str">
        <f>IF(OR(D35="",E35=""),"",D35-E35)</f>
        <v/>
      </c>
      <c r="G35" s="2" t="n"/>
      <c r="H35" s="2" t="n"/>
      <c r="I35" t="str">
        <f>IF(OR(F35="",F35=0,G35=""),"",IF(H35&lt;&gt;"",MAX(0,H35-G35),IF(TODAY()&gt;G35,TODAY()-G35,0)))</f>
        <v/>
      </c>
    </row>
    <row r="36">
      <c r="F36" t="str">
        <f>IF(OR(D36="",E36=""),"",D36-E36)</f>
        <v/>
      </c>
      <c r="G36" s="2" t="n"/>
      <c r="H36" s="2" t="n"/>
      <c r="I36" t="str">
        <f>IF(OR(F36="",F36=0,G36=""),"",IF(H36&lt;&gt;"",MAX(0,H36-G36),IF(TODAY()&gt;G36,TODAY()-G36,0)))</f>
        <v/>
      </c>
    </row>
    <row r="37">
      <c r="F37" t="str">
        <f>IF(OR(D37="",E37=""),"",D37-E37)</f>
        <v/>
      </c>
      <c r="G37" s="2" t="n"/>
      <c r="H37" s="2" t="n"/>
      <c r="I37" t="str">
        <f>IF(OR(F37="",F37=0,G37=""),"",IF(H37&lt;&gt;"",MAX(0,H37-G37),IF(TODAY()&gt;G37,TODAY()-G37,0)))</f>
        <v/>
      </c>
    </row>
    <row r="38">
      <c r="F38" t="str">
        <f>IF(OR(D38="",E38=""),"",D38-E38)</f>
        <v/>
      </c>
      <c r="G38" s="2" t="n"/>
      <c r="H38" s="2" t="n"/>
      <c r="I38" t="str">
        <f>IF(OR(F38="",F38=0,G38=""),"",IF(H38&lt;&gt;"",MAX(0,H38-G38),IF(TODAY()&gt;G38,TODAY()-G38,0)))</f>
        <v/>
      </c>
    </row>
    <row r="39">
      <c r="F39" t="str">
        <f>IF(OR(D39="",E39=""),"",D39-E39)</f>
        <v/>
      </c>
      <c r="G39" s="2" t="n"/>
      <c r="H39" s="2" t="n"/>
      <c r="I39" t="str">
        <f>IF(OR(F39="",F39=0,G39=""),"",IF(H39&lt;&gt;"",MAX(0,H39-G39),IF(TODAY()&gt;G39,TODAY()-G39,0)))</f>
        <v/>
      </c>
    </row>
    <row r="40">
      <c r="F40" t="str">
        <f>IF(OR(D40="",E40=""),"",D40-E40)</f>
        <v/>
      </c>
      <c r="G40" s="2" t="n"/>
      <c r="H40" s="2" t="n"/>
      <c r="I40" t="str">
        <f>IF(OR(F40="",F40=0,G40=""),"",IF(H40&lt;&gt;"",MAX(0,H40-G40),IF(TODAY()&gt;G40,TODAY()-G40,0)))</f>
        <v/>
      </c>
    </row>
    <row r="41">
      <c r="F41" t="str">
        <f>IF(OR(D41="",E41=""),"",D41-E41)</f>
        <v/>
      </c>
      <c r="G41" s="2" t="n"/>
      <c r="H41" s="2" t="n"/>
      <c r="I41" t="str">
        <f>IF(OR(F41="",F41=0,G41=""),"",IF(H41&lt;&gt;"",MAX(0,H41-G41),IF(TODAY()&gt;G41,TODAY()-G41,0)))</f>
        <v/>
      </c>
    </row>
    <row r="42">
      <c r="F42" t="str">
        <f>IF(OR(D42="",E42=""),"",D42-E42)</f>
        <v/>
      </c>
      <c r="G42" s="2" t="n"/>
      <c r="H42" s="2" t="n"/>
      <c r="I42" t="str">
        <f>IF(OR(F42="",F42=0,G42=""),"",IF(H42&lt;&gt;"",MAX(0,H42-G42),IF(TODAY()&gt;G42,TODAY()-G42,0)))</f>
        <v/>
      </c>
    </row>
    <row r="43">
      <c r="F43" t="str">
        <f>IF(OR(D43="",E43=""),"",D43-E43)</f>
        <v/>
      </c>
      <c r="G43" s="2" t="n"/>
      <c r="H43" s="2" t="n"/>
      <c r="I43" t="str">
        <f>IF(OR(F43="",F43=0,G43=""),"",IF(H43&lt;&gt;"",MAX(0,H43-G43),IF(TODAY()&gt;G43,TODAY()-G43,0)))</f>
        <v/>
      </c>
    </row>
    <row r="44">
      <c r="F44" t="str">
        <f>IF(OR(D44="",E44=""),"",D44-E44)</f>
        <v/>
      </c>
      <c r="G44" s="2" t="n"/>
      <c r="H44" s="2" t="n"/>
      <c r="I44" t="str">
        <f>IF(OR(F44="",F44=0,G44=""),"",IF(H44&lt;&gt;"",MAX(0,H44-G44),IF(TODAY()&gt;G44,TODAY()-G44,0)))</f>
        <v/>
      </c>
    </row>
    <row r="45">
      <c r="F45" t="str">
        <f>IF(OR(D45="",E45=""),"",D45-E45)</f>
        <v/>
      </c>
      <c r="G45" s="2" t="n"/>
      <c r="H45" s="2" t="n"/>
      <c r="I45" t="str">
        <f>IF(OR(F45="",F45=0,G45=""),"",IF(H45&lt;&gt;"",MAX(0,H45-G45),IF(TODAY()&gt;G45,TODAY()-G45,0)))</f>
        <v/>
      </c>
    </row>
    <row r="46">
      <c r="F46" t="str">
        <f>IF(OR(D46="",E46=""),"",D46-E46)</f>
        <v/>
      </c>
      <c r="G46" s="2" t="n"/>
      <c r="H46" s="2" t="n"/>
      <c r="I46" t="str">
        <f>IF(OR(F46="",F46=0,G46=""),"",IF(H46&lt;&gt;"",MAX(0,H46-G46),IF(TODAY()&gt;G46,TODAY()-G46,0)))</f>
        <v/>
      </c>
    </row>
    <row r="47">
      <c r="F47" t="str">
        <f>IF(OR(D47="",E47=""),"",D47-E47)</f>
        <v/>
      </c>
      <c r="G47" s="2" t="n"/>
      <c r="H47" s="2" t="n"/>
      <c r="I47" t="str">
        <f>IF(OR(F47="",F47=0,G47=""),"",IF(H47&lt;&gt;"",MAX(0,H47-G47),IF(TODAY()&gt;G47,TODAY()-G47,0)))</f>
        <v/>
      </c>
    </row>
    <row r="48">
      <c r="F48" t="str">
        <f>IF(OR(D48="",E48=""),"",D48-E48)</f>
        <v/>
      </c>
      <c r="G48" s="2" t="n"/>
      <c r="H48" s="2" t="n"/>
      <c r="I48" t="str">
        <f>IF(OR(F48="",F48=0,G48=""),"",IF(H48&lt;&gt;"",MAX(0,H48-G48),IF(TODAY()&gt;G48,TODAY()-G48,0)))</f>
        <v/>
      </c>
    </row>
    <row r="49">
      <c r="F49" t="str">
        <f>IF(OR(D49="",E49=""),"",D49-E49)</f>
        <v/>
      </c>
      <c r="G49" s="2" t="n"/>
      <c r="H49" s="2" t="n"/>
      <c r="I49" t="str">
        <f>IF(OR(F49="",F49=0,G49=""),"",IF(H49&lt;&gt;"",MAX(0,H49-G49),IF(TODAY()&gt;G49,TODAY()-G49,0)))</f>
        <v/>
      </c>
    </row>
    <row r="50">
      <c r="F50" t="str">
        <f>IF(OR(D50="",E50=""),"",D50-E50)</f>
        <v/>
      </c>
      <c r="G50" s="2" t="n"/>
      <c r="H50" s="2" t="n"/>
      <c r="I50" t="str">
        <f>IF(OR(F50="",F50=0,G50=""),"",IF(H50&lt;&gt;"",MAX(0,H50-G50),IF(TODAY()&gt;G50,TODAY()-G50,0)))</f>
        <v/>
      </c>
    </row>
    <row r="51">
      <c r="F51" t="str">
        <f>IF(OR(D51="",E51=""),"",D51-E51)</f>
        <v/>
      </c>
      <c r="G51" s="2" t="n"/>
      <c r="H51" s="2" t="n"/>
      <c r="I51" t="str">
        <f>IF(OR(F51="",F51=0,G51=""),"",IF(H51&lt;&gt;"",MAX(0,H51-G51),IF(TODAY()&gt;G51,TODAY()-G51,0)))</f>
        <v/>
      </c>
    </row>
    <row r="52">
      <c r="F52" t="str">
        <f>IF(OR(D52="",E52=""),"",D52-E52)</f>
        <v/>
      </c>
      <c r="G52" s="2" t="n"/>
      <c r="H52" s="2" t="n"/>
      <c r="I52" t="str">
        <f>IF(OR(F52="",F52=0,G52=""),"",IF(H52&lt;&gt;"",MAX(0,H52-G52),IF(TODAY()&gt;G52,TODAY()-G52,0)))</f>
        <v/>
      </c>
    </row>
    <row r="53">
      <c r="F53" t="str">
        <f>IF(OR(D53="",E53=""),"",D53-E53)</f>
        <v/>
      </c>
      <c r="G53" s="2" t="n"/>
      <c r="H53" s="2" t="n"/>
      <c r="I53" t="str">
        <f>IF(OR(F53="",F53=0,G53=""),"",IF(H53&lt;&gt;"",MAX(0,H53-G53),IF(TODAY()&gt;G53,TODAY()-G53,0)))</f>
        <v/>
      </c>
    </row>
    <row r="54">
      <c r="F54" t="str">
        <f>IF(OR(D54="",E54=""),"",D54-E54)</f>
        <v/>
      </c>
      <c r="G54" s="2" t="n"/>
      <c r="H54" s="2" t="n"/>
      <c r="I54" t="str">
        <f>IF(OR(F54="",F54=0,G54=""),"",IF(H54&lt;&gt;"",MAX(0,H54-G54),IF(TODAY()&gt;G54,TODAY()-G54,0)))</f>
        <v/>
      </c>
    </row>
    <row r="55">
      <c r="F55" t="str">
        <f>IF(OR(D55="",E55=""),"",D55-E55)</f>
        <v/>
      </c>
      <c r="G55" s="2" t="n"/>
      <c r="H55" s="2" t="n"/>
      <c r="I55" t="str">
        <f>IF(OR(F55="",F55=0,G55=""),"",IF(H55&lt;&gt;"",MAX(0,H55-G55),IF(TODAY()&gt;G55,TODAY()-G55,0)))</f>
        <v/>
      </c>
    </row>
    <row r="56">
      <c r="F56" t="str">
        <f>IF(OR(D56="",E56=""),"",D56-E56)</f>
        <v/>
      </c>
      <c r="G56" s="2" t="n"/>
      <c r="H56" s="2" t="n"/>
      <c r="I56" t="str">
        <f>IF(OR(F56="",F56=0,G56=""),"",IF(H56&lt;&gt;"",MAX(0,H56-G56),IF(TODAY()&gt;G56,TODAY()-G56,0)))</f>
        <v/>
      </c>
    </row>
    <row r="57">
      <c r="F57" t="str">
        <f>IF(OR(D57="",E57=""),"",D57-E57)</f>
        <v/>
      </c>
      <c r="G57" s="2" t="n"/>
      <c r="H57" s="2" t="n"/>
      <c r="I57" t="str">
        <f>IF(OR(F57="",F57=0,G57=""),"",IF(H57&lt;&gt;"",MAX(0,H57-G57),IF(TODAY()&gt;G57,TODAY()-G57,0)))</f>
        <v/>
      </c>
    </row>
    <row r="58">
      <c r="F58" t="str">
        <f>IF(OR(D58="",E58=""),"",D58-E58)</f>
        <v/>
      </c>
      <c r="G58" s="2" t="n"/>
      <c r="H58" s="2" t="n"/>
      <c r="I58" t="str">
        <f>IF(OR(F58="",F58=0,G58=""),"",IF(H58&lt;&gt;"",MAX(0,H58-G58),IF(TODAY()&gt;G58,TODAY()-G58,0)))</f>
        <v/>
      </c>
    </row>
    <row r="59">
      <c r="F59" t="str">
        <f>IF(OR(D59="",E59=""),"",D59-E59)</f>
        <v/>
      </c>
      <c r="G59" s="2" t="n"/>
      <c r="H59" s="2" t="n"/>
      <c r="I59" t="str">
        <f>IF(OR(F59="",F59=0,G59=""),"",IF(H59&lt;&gt;"",MAX(0,H59-G59),IF(TODAY()&gt;G59,TODAY()-G59,0)))</f>
        <v/>
      </c>
    </row>
    <row r="60">
      <c r="F60" t="str">
        <f>IF(OR(D60="",E60=""),"",D60-E60)</f>
        <v/>
      </c>
      <c r="G60" s="2" t="n"/>
      <c r="H60" s="2" t="n"/>
      <c r="I60" t="str">
        <f>IF(OR(F60="",F60=0,G60=""),"",IF(H60&lt;&gt;"",MAX(0,H60-G60),IF(TODAY()&gt;G60,TODAY()-G60,0)))</f>
        <v/>
      </c>
    </row>
    <row r="61">
      <c r="F61" t="str">
        <f>IF(OR(D61="",E61=""),"",D61-E61)</f>
        <v/>
      </c>
      <c r="G61" s="2" t="n"/>
      <c r="H61" s="2" t="n"/>
      <c r="I61" t="str">
        <f>IF(OR(F61="",F61=0,G61=""),"",IF(H61&lt;&gt;"",MAX(0,H61-G61),IF(TODAY()&gt;G61,TODAY()-G61,0)))</f>
        <v/>
      </c>
    </row>
    <row r="62">
      <c r="F62" t="str">
        <f>IF(OR(D62="",E62=""),"",D62-E62)</f>
        <v/>
      </c>
      <c r="G62" s="2" t="n"/>
      <c r="H62" s="2" t="n"/>
      <c r="I62" t="str">
        <f>IF(OR(F62="",F62=0,G62=""),"",IF(H62&lt;&gt;"",MAX(0,H62-G62),IF(TODAY()&gt;G62,TODAY()-G62,0)))</f>
        <v/>
      </c>
    </row>
    <row r="63">
      <c r="F63" t="str">
        <f>IF(OR(D63="",E63=""),"",D63-E63)</f>
        <v/>
      </c>
      <c r="G63" s="2" t="n"/>
      <c r="H63" s="2" t="n"/>
      <c r="I63" t="str">
        <f>IF(OR(F63="",F63=0,G63=""),"",IF(H63&lt;&gt;"",MAX(0,H63-G63),IF(TODAY()&gt;G63,TODAY()-G63,0)))</f>
        <v/>
      </c>
    </row>
    <row r="64">
      <c r="F64" t="str">
        <f>IF(OR(D64="",E64=""),"",D64-E64)</f>
        <v/>
      </c>
      <c r="G64" s="2" t="n"/>
      <c r="H64" s="2" t="n"/>
      <c r="I64" t="str">
        <f>IF(OR(F64="",F64=0,G64=""),"",IF(H64&lt;&gt;"",MAX(0,H64-G64),IF(TODAY()&gt;G64,TODAY()-G64,0)))</f>
        <v/>
      </c>
    </row>
    <row r="65">
      <c r="F65" t="str">
        <f>IF(OR(D65="",E65=""),"",D65-E65)</f>
        <v/>
      </c>
      <c r="G65" s="2" t="n"/>
      <c r="H65" s="2" t="n"/>
      <c r="I65" t="str">
        <f>IF(OR(F65="",F65=0,G65=""),"",IF(H65&lt;&gt;"",MAX(0,H65-G65),IF(TODAY()&gt;G65,TODAY()-G65,0)))</f>
        <v/>
      </c>
    </row>
    <row r="66">
      <c r="F66" t="str">
        <f>IF(OR(D66="",E66=""),"",D66-E66)</f>
        <v/>
      </c>
      <c r="G66" s="2" t="n"/>
      <c r="H66" s="2" t="n"/>
      <c r="I66" t="str">
        <f>IF(OR(F66="",F66=0,G66=""),"",IF(H66&lt;&gt;"",MAX(0,H66-G66),IF(TODAY()&gt;G66,TODAY()-G66,0)))</f>
        <v/>
      </c>
    </row>
    <row r="67">
      <c r="F67" t="str">
        <f>IF(OR(D67="",E67=""),"",D67-E67)</f>
        <v/>
      </c>
      <c r="G67" s="2" t="n"/>
      <c r="H67" s="2" t="n"/>
      <c r="I67" t="str">
        <f>IF(OR(F67="",F67=0,G67=""),"",IF(H67&lt;&gt;"",MAX(0,H67-G67),IF(TODAY()&gt;G67,TODAY()-G67,0)))</f>
        <v/>
      </c>
    </row>
    <row r="68">
      <c r="F68" t="str">
        <f>IF(OR(D68="",E68=""),"",D68-E68)</f>
        <v/>
      </c>
      <c r="G68" s="2" t="n"/>
      <c r="H68" s="2" t="n"/>
      <c r="I68" t="str">
        <f>IF(OR(F68="",F68=0,G68=""),"",IF(H68&lt;&gt;"",MAX(0,H68-G68),IF(TODAY()&gt;G68,TODAY()-G68,0)))</f>
        <v/>
      </c>
    </row>
    <row r="69">
      <c r="F69" t="str">
        <f>IF(OR(D69="",E69=""),"",D69-E69)</f>
        <v/>
      </c>
      <c r="G69" s="2" t="n"/>
      <c r="H69" s="2" t="n"/>
      <c r="I69" t="str">
        <f>IF(OR(F69="",F69=0,G69=""),"",IF(H69&lt;&gt;"",MAX(0,H69-G69),IF(TODAY()&gt;G69,TODAY()-G69,0)))</f>
        <v/>
      </c>
    </row>
    <row r="70">
      <c r="F70" t="str">
        <f>IF(OR(D70="",E70=""),"",D70-E70)</f>
        <v/>
      </c>
      <c r="G70" s="2" t="n"/>
      <c r="H70" s="2" t="n"/>
      <c r="I70" t="str">
        <f>IF(OR(F70="",F70=0,G70=""),"",IF(H70&lt;&gt;"",MAX(0,H70-G70),IF(TODAY()&gt;G70,TODAY()-G70,0)))</f>
        <v/>
      </c>
    </row>
    <row r="71">
      <c r="F71" t="str">
        <f>IF(OR(D71="",E71=""),"",D71-E71)</f>
        <v/>
      </c>
      <c r="G71" s="2" t="n"/>
      <c r="H71" s="2" t="n"/>
      <c r="I71" t="str">
        <f>IF(OR(F71="",F71=0,G71=""),"",IF(H71&lt;&gt;"",MAX(0,H71-G71),IF(TODAY()&gt;G71,TODAY()-G71,0)))</f>
        <v/>
      </c>
    </row>
    <row r="72">
      <c r="F72" t="str">
        <f>IF(OR(D72="",E72=""),"",D72-E72)</f>
        <v/>
      </c>
      <c r="G72" s="2" t="n"/>
      <c r="H72" s="2" t="n"/>
      <c r="I72" t="str">
        <f>IF(OR(F72="",F72=0,G72=""),"",IF(H72&lt;&gt;"",MAX(0,H72-G72),IF(TODAY()&gt;G72,TODAY()-G72,0)))</f>
        <v/>
      </c>
    </row>
    <row r="73">
      <c r="F73" t="str">
        <f>IF(OR(D73="",E73=""),"",D73-E73)</f>
        <v/>
      </c>
      <c r="G73" s="2" t="n"/>
      <c r="H73" s="2" t="n"/>
      <c r="I73" t="str">
        <f>IF(OR(F73="",F73=0,G73=""),"",IF(H73&lt;&gt;"",MAX(0,H73-G73),IF(TODAY()&gt;G73,TODAY()-G73,0)))</f>
        <v/>
      </c>
    </row>
    <row r="74">
      <c r="F74" t="str">
        <f>IF(OR(D74="",E74=""),"",D74-E74)</f>
        <v/>
      </c>
      <c r="G74" s="2" t="n"/>
      <c r="H74" s="2" t="n"/>
      <c r="I74" t="str">
        <f>IF(OR(F74="",F74=0,G74=""),"",IF(H74&lt;&gt;"",MAX(0,H74-G74),IF(TODAY()&gt;G74,TODAY()-G74,0)))</f>
        <v/>
      </c>
    </row>
    <row r="75">
      <c r="F75" t="str">
        <f>IF(OR(D75="",E75=""),"",D75-E75)</f>
        <v/>
      </c>
      <c r="G75" s="2" t="n"/>
      <c r="H75" s="2" t="n"/>
      <c r="I75" t="str">
        <f>IF(OR(F75="",F75=0,G75=""),"",IF(H75&lt;&gt;"",MAX(0,H75-G75),IF(TODAY()&gt;G75,TODAY()-G75,0)))</f>
        <v/>
      </c>
    </row>
    <row r="76">
      <c r="F76" t="str">
        <f>IF(OR(D76="",E76=""),"",D76-E76)</f>
        <v/>
      </c>
      <c r="G76" s="2" t="n"/>
      <c r="H76" s="2" t="n"/>
      <c r="I76" t="str">
        <f>IF(OR(F76="",F76=0,G76=""),"",IF(H76&lt;&gt;"",MAX(0,H76-G76),IF(TODAY()&gt;G76,TODAY()-G76,0)))</f>
        <v/>
      </c>
    </row>
    <row r="77">
      <c r="F77" t="str">
        <f>IF(OR(D77="",E77=""),"",D77-E77)</f>
        <v/>
      </c>
      <c r="G77" s="2" t="n"/>
      <c r="H77" s="2" t="n"/>
      <c r="I77" t="str">
        <f>IF(OR(F77="",F77=0,G77=""),"",IF(H77&lt;&gt;"",MAX(0,H77-G77),IF(TODAY()&gt;G77,TODAY()-G77,0)))</f>
        <v/>
      </c>
    </row>
    <row r="78">
      <c r="F78" t="str">
        <f>IF(OR(D78="",E78=""),"",D78-E78)</f>
        <v/>
      </c>
      <c r="G78" s="2" t="n"/>
      <c r="H78" s="2" t="n"/>
      <c r="I78" t="str">
        <f>IF(OR(F78="",F78=0,G78=""),"",IF(H78&lt;&gt;"",MAX(0,H78-G78),IF(TODAY()&gt;G78,TODAY()-G78,0)))</f>
        <v/>
      </c>
    </row>
    <row r="79">
      <c r="F79" t="str">
        <f>IF(OR(D79="",E79=""),"",D79-E79)</f>
        <v/>
      </c>
      <c r="G79" s="2" t="n"/>
      <c r="H79" s="2" t="n"/>
      <c r="I79" t="str">
        <f>IF(OR(F79="",F79=0,G79=""),"",IF(H79&lt;&gt;"",MAX(0,H79-G79),IF(TODAY()&gt;G79,TODAY()-G79,0)))</f>
        <v/>
      </c>
    </row>
    <row r="80">
      <c r="F80" t="str">
        <f>IF(OR(D80="",E80=""),"",D80-E80)</f>
        <v/>
      </c>
      <c r="G80" s="2" t="n"/>
      <c r="H80" s="2" t="n"/>
      <c r="I80" t="str">
        <f>IF(OR(F80="",F80=0,G80=""),"",IF(H80&lt;&gt;"",MAX(0,H80-G80),IF(TODAY()&gt;G80,TODAY()-G80,0)))</f>
        <v/>
      </c>
    </row>
    <row r="81">
      <c r="F81" t="str">
        <f>IF(OR(D81="",E81=""),"",D81-E81)</f>
        <v/>
      </c>
      <c r="G81" s="2" t="n"/>
      <c r="H81" s="2" t="n"/>
      <c r="I81" t="str">
        <f>IF(OR(F81="",F81=0,G81=""),"",IF(H81&lt;&gt;"",MAX(0,H81-G81),IF(TODAY()&gt;G81,TODAY()-G81,0)))</f>
        <v/>
      </c>
    </row>
    <row r="82">
      <c r="F82" t="str">
        <f>IF(OR(D82="",E82=""),"",D82-E82)</f>
        <v/>
      </c>
      <c r="G82" s="2" t="n"/>
      <c r="H82" s="2" t="n"/>
      <c r="I82" t="str">
        <f>IF(OR(F82="",F82=0,G82=""),"",IF(H82&lt;&gt;"",MAX(0,H82-G82),IF(TODAY()&gt;G82,TODAY()-G82,0)))</f>
        <v/>
      </c>
    </row>
    <row r="83">
      <c r="F83" t="str">
        <f>IF(OR(D83="",E83=""),"",D83-E83)</f>
        <v/>
      </c>
      <c r="G83" s="2" t="n"/>
      <c r="H83" s="2" t="n"/>
      <c r="I83" t="str">
        <f>IF(OR(F83="",F83=0,G83=""),"",IF(H83&lt;&gt;"",MAX(0,H83-G83),IF(TODAY()&gt;G83,TODAY()-G83,0)))</f>
        <v/>
      </c>
    </row>
    <row r="84">
      <c r="F84" t="str">
        <f>IF(OR(D84="",E84=""),"",D84-E84)</f>
        <v/>
      </c>
      <c r="G84" s="2" t="n"/>
      <c r="H84" s="2" t="n"/>
      <c r="I84" t="str">
        <f>IF(OR(F84="",F84=0,G84=""),"",IF(H84&lt;&gt;"",MAX(0,H84-G84),IF(TODAY()&gt;G84,TODAY()-G84,0)))</f>
        <v/>
      </c>
    </row>
    <row r="85">
      <c r="F85" t="str">
        <f>IF(OR(D85="",E85=""),"",D85-E85)</f>
        <v/>
      </c>
      <c r="G85" s="2" t="n"/>
      <c r="H85" s="2" t="n"/>
      <c r="I85" t="str">
        <f>IF(OR(F85="",F85=0,G85=""),"",IF(H85&lt;&gt;"",MAX(0,H85-G85),IF(TODAY()&gt;G85,TODAY()-G85,0)))</f>
        <v/>
      </c>
    </row>
    <row r="86">
      <c r="F86" t="str">
        <f>IF(OR(D86="",E86=""),"",D86-E86)</f>
        <v/>
      </c>
      <c r="G86" s="2" t="n"/>
      <c r="H86" s="2" t="n"/>
      <c r="I86" t="str">
        <f>IF(OR(F86="",F86=0,G86=""),"",IF(H86&lt;&gt;"",MAX(0,H86-G86),IF(TODAY()&gt;G86,TODAY()-G86,0)))</f>
        <v/>
      </c>
    </row>
    <row r="87">
      <c r="F87" t="str">
        <f>IF(OR(D87="",E87=""),"",D87-E87)</f>
        <v/>
      </c>
      <c r="G87" s="2" t="n"/>
      <c r="H87" s="2" t="n"/>
      <c r="I87" t="str">
        <f>IF(OR(F87="",F87=0,G87=""),"",IF(H87&lt;&gt;"",MAX(0,H87-G87),IF(TODAY()&gt;G87,TODAY()-G87,0)))</f>
        <v/>
      </c>
    </row>
    <row r="88">
      <c r="F88" t="str">
        <f>IF(OR(D88="",E88=""),"",D88-E88)</f>
        <v/>
      </c>
      <c r="G88" s="2" t="n"/>
      <c r="H88" s="2" t="n"/>
      <c r="I88" t="str">
        <f>IF(OR(F88="",F88=0,G88=""),"",IF(H88&lt;&gt;"",MAX(0,H88-G88),IF(TODAY()&gt;G88,TODAY()-G88,0)))</f>
        <v/>
      </c>
    </row>
    <row r="89">
      <c r="F89" t="str">
        <f>IF(OR(D89="",E89=""),"",D89-E89)</f>
        <v/>
      </c>
      <c r="G89" s="2" t="n"/>
      <c r="H89" s="2" t="n"/>
      <c r="I89" t="str">
        <f>IF(OR(F89="",F89=0,G89=""),"",IF(H89&lt;&gt;"",MAX(0,H89-G89),IF(TODAY()&gt;G89,TODAY()-G89,0)))</f>
        <v/>
      </c>
    </row>
    <row r="90">
      <c r="F90" t="str">
        <f>IF(OR(D90="",E90=""),"",D90-E90)</f>
        <v/>
      </c>
      <c r="G90" s="2" t="n"/>
      <c r="H90" s="2" t="n"/>
      <c r="I90" t="str">
        <f>IF(OR(F90="",F90=0,G90=""),"",IF(H90&lt;&gt;"",MAX(0,H90-G90),IF(TODAY()&gt;G90,TODAY()-G90,0)))</f>
        <v/>
      </c>
    </row>
    <row r="91">
      <c r="F91" t="str">
        <f>IF(OR(D91="",E91=""),"",D91-E91)</f>
        <v/>
      </c>
      <c r="G91" s="2" t="n"/>
      <c r="H91" s="2" t="n"/>
      <c r="I91" t="str">
        <f>IF(OR(F91="",F91=0,G91=""),"",IF(H91&lt;&gt;"",MAX(0,H91-G91),IF(TODAY()&gt;G91,TODAY()-G91,0)))</f>
        <v/>
      </c>
    </row>
    <row r="92">
      <c r="F92" t="str">
        <f>IF(OR(D92="",E92=""),"",D92-E92)</f>
        <v/>
      </c>
      <c r="G92" s="2" t="n"/>
      <c r="H92" s="2" t="n"/>
      <c r="I92" t="str">
        <f>IF(OR(F92="",F92=0,G92=""),"",IF(H92&lt;&gt;"",MAX(0,H92-G92),IF(TODAY()&gt;G92,TODAY()-G92,0)))</f>
        <v/>
      </c>
    </row>
  </sheetData>
  <conditionalFormatting sqref="A2:I92">
    <cfRule type="expression" priority="1" dxfId="0">
      <formula>AND(ISNUMBER($F2),$F2&gt;0)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</cols>
  <sheetData>
    <row r="1">
      <c r="A1" s="1" t="inlineStr">
        <is>
          <t>Measure</t>
        </is>
      </c>
      <c r="B1" s="1" t="inlineStr">
        <is>
          <t>Value</t>
        </is>
      </c>
    </row>
    <row r="2">
      <c r="A2" t="inlineStr">
        <is>
          <t>Lines</t>
        </is>
      </c>
      <c r="B2">
        <f>COUNTA('Order lines'!A2:A92)</f>
        <v>31</v>
      </c>
    </row>
    <row r="3">
      <c r="A3" t="inlineStr">
        <is>
          <t>Lines with a backorder</t>
        </is>
      </c>
      <c r="B3">
        <f>COUNTIF('Order lines'!F2:F92,"&gt;0")</f>
        <v>4</v>
      </c>
    </row>
    <row r="4">
      <c r="A4" t="inlineStr">
        <is>
          <t>Units ordered</t>
        </is>
      </c>
      <c r="B4">
        <f>SUM('Order lines'!D2:D92)</f>
        <v>520</v>
      </c>
    </row>
    <row r="5">
      <c r="A5" t="inlineStr">
        <is>
          <t>Units on backorder</t>
        </is>
      </c>
      <c r="B5">
        <f>SUM('Order lines'!F2:F92)</f>
        <v>38</v>
      </c>
    </row>
    <row r="6">
      <c r="A6" t="inlineStr">
        <is>
          <t>Orders (type the count)</t>
        </is>
      </c>
      <c r="B6" s="3" t="n">
        <v>12</v>
      </c>
    </row>
    <row r="7">
      <c r="A7" t="inlineStr">
        <is>
          <t>Orders with a backorder (type the count)</t>
        </is>
      </c>
      <c r="B7" s="3" t="n">
        <v>4</v>
      </c>
    </row>
    <row r="8">
      <c r="A8" t="inlineStr">
        <is>
          <t>Order backorder rate</t>
        </is>
      </c>
      <c r="B8" s="4">
        <f>IF(B6=0,"",B7/B6)</f>
        <v>0.333333333333333</v>
      </c>
    </row>
    <row r="9">
      <c r="A9" t="inlineStr">
        <is>
          <t>Line backorder rate</t>
        </is>
      </c>
      <c r="B9" s="4">
        <f>IF(B2=0,"",B3/B2)</f>
        <v>0.129032258064516</v>
      </c>
    </row>
    <row r="10">
      <c r="A10" t="inlineStr">
        <is>
          <t>Unit backorder rate</t>
        </is>
      </c>
      <c r="B10" s="4">
        <f>IF(B4=0,"",B5/B4)</f>
        <v>0.0730769230769231</v>
      </c>
    </row>
    <row r="11" ht="30" customHeight="1">
      <c r="A11" s="5" t="inlineStr">
        <is>
          <t>Average days late, lines with a backorder</t>
        </is>
      </c>
      <c r="B11" s="6">
        <f>IFERROR(AVERAGEIF('Order lines'!F2:F92,"&gt;0",'Order lines'!I2:I92),"")</f>
        <v>2.75</v>
      </c>
    </row>
    <row r="12"/>
    <row r="13">
      <c r="A13" s="7" t="inlineStr">
        <is>
          <t>Count only what you still owe and will ship; a line the customer cancelled is a lost sale, not a backorder.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Backorder rate calculator</t>
        </is>
      </c>
    </row>
    <row r="2" ht="15" customHeight="1">
      <c r="A2" s="5" t="inlineStr">
        <is>
          <t>From the article: https://www.tarostack.com/articles/backorder-rate-formula</t>
        </is>
      </c>
    </row>
    <row r="3" ht="15" customHeight="1">
      <c r="A3" s="5" t="inlineStr"/>
    </row>
    <row r="4" ht="45" customHeight="1">
      <c r="A4" s="5" t="inlineStr">
        <is>
          <t>Order lines: each line's order, customer, item, quantity ordered, quantity shipped at first, the promised date and the date the rest shipped; owed and days late work themselves out, and lines with a backorder are shaded.</t>
        </is>
      </c>
    </row>
    <row r="5" ht="45" customHeight="1">
      <c r="A5" s="5" t="inlineStr">
        <is>
          <t>Month: lines, units and the backorder counts come from the lines; type the number of orders and orders with a backorder; the order, line and unit backorder rates and average days late fill in.</t>
        </is>
      </c>
    </row>
    <row r="6" ht="15" customHeight="1">
      <c r="A6" s="5" t="inlineStr">
        <is>
          <t>The example is the article's made-up Oʻahu candle maker's October wholesale orders.</t>
        </is>
      </c>
    </row>
    <row r="7" ht="15" customHeight="1">
      <c r="A7" s="5" t="inlineStr"/>
    </row>
    <row r="8" ht="15" customHeight="1">
      <c r="A8" s="5" t="inlineStr">
        <is>
          <t>Works in Excel (2010 and later), Google Sheets, LibreOffice and Numbers. No macros.</t>
        </is>
      </c>
    </row>
    <row r="9" ht="30" customHeight="1">
      <c r="A9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