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C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'ABC'!$1:$1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3" borderId="0" pivotButton="0" quotePrefix="0" xfId="0"/>
    <xf numFmtId="49" fontId="0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0" customWidth="1" min="3" max="3"/>
    <col width="10" customWidth="1" min="4" max="4"/>
    <col width="12" customWidth="1" min="5" max="5"/>
    <col width="8" customWidth="1" min="6" max="6"/>
    <col width="10" customWidth="1" min="7" max="7"/>
    <col width="10" customWidth="1" min="8" max="8"/>
    <col width="7" customWidth="1" min="9" max="9"/>
    <col width="11" customWidth="1" min="10" max="10"/>
    <col width="34" customWidth="1" min="12" max="12"/>
    <col width="12" customWidth="1" min="13" max="13"/>
    <col width="16" customWidth="1" min="14" max="14"/>
    <col width="12" customWidth="1" min="15" max="15"/>
    <col width="12" customWidth="1" min="16" max="16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Used a year</t>
        </is>
      </c>
      <c r="D1" s="1" t="inlineStr">
        <is>
          <t>Cost a unit</t>
        </is>
      </c>
      <c r="E1" s="1" t="inlineStr">
        <is>
          <t>Usage value a year</t>
        </is>
      </c>
      <c r="F1" s="1" t="inlineStr">
        <is>
          <t>Share</t>
        </is>
      </c>
      <c r="G1" s="1" t="inlineStr">
        <is>
          <t>Worth more, share</t>
        </is>
      </c>
      <c r="H1" s="1" t="inlineStr">
        <is>
          <t>Running share</t>
        </is>
      </c>
      <c r="I1" s="1" t="inlineStr">
        <is>
          <t>Class</t>
        </is>
      </c>
      <c r="J1" s="1" t="inlineStr">
        <is>
          <t>Count</t>
        </is>
      </c>
    </row>
    <row r="2">
      <c r="A2" s="2" t="inlineStr">
        <is>
          <t>Almonds</t>
        </is>
      </c>
      <c r="B2" s="2" t="inlineStr">
        <is>
          <t>lb</t>
        </is>
      </c>
      <c r="C2" s="2" t="n">
        <v>2400</v>
      </c>
      <c r="D2" s="3" t="n">
        <v>5.2</v>
      </c>
      <c r="E2" s="4">
        <f>IF(A2="","",ROUND(N(C2)*N(D2),2))</f>
        <v>12480</v>
      </c>
      <c r="F2" s="5">
        <f>IF(OR(A2="",N($M$9)=0),"",E2/$M$9)</f>
        <v>0.259146974542132</v>
      </c>
      <c r="G2" s="5">
        <f>IF(OR(A2="",N($M$9)=0),"",SUMIF($E$2:$E$200,"&gt;"&amp;E2)/$M$9)</f>
        <v>0</v>
      </c>
      <c r="H2" s="5">
        <f>IF(A2="","",G2+F2)</f>
        <v>0.259146974542132</v>
      </c>
      <c r="I2" t="str">
        <f>IF(A2="","",IF(G2&lt;$M$2,"A",IF(G2&lt;$M$3,"B","C")))</f>
        <v>A</v>
      </c>
      <c r="J2" t="str">
        <f>IF(A2="","",IF(I2="A",$M$5,IF(I2="B",$M$6,$M$7)))</f>
        <v>Weekly</v>
      </c>
      <c r="L2" t="inlineStr">
        <is>
          <t>A while what's worth more is under</t>
        </is>
      </c>
      <c r="M2" s="6" t="n">
        <v>0.8</v>
      </c>
    </row>
    <row r="3">
      <c r="A3" s="2" t="inlineStr">
        <is>
          <t>Rolled oats</t>
        </is>
      </c>
      <c r="B3" s="2" t="inlineStr">
        <is>
          <t>lb</t>
        </is>
      </c>
      <c r="C3" s="2" t="n">
        <v>6000</v>
      </c>
      <c r="D3" s="3" t="n">
        <v>0.85</v>
      </c>
      <c r="E3" s="4">
        <f>IF(A3="","",ROUND(N(C3)*N(D3),2))</f>
        <v>5100</v>
      </c>
      <c r="F3" s="5">
        <f>IF(OR(A3="",N($M$9)=0),"",E3/$M$9)</f>
        <v>0.105901407865775</v>
      </c>
      <c r="G3" s="5">
        <f>IF(OR(A3="",N($M$9)=0),"",SUMIF($E$2:$E$200,"&gt;"&amp;E3)/$M$9)</f>
        <v>0.655342829851738</v>
      </c>
      <c r="H3" s="5">
        <f>IF(A3="","",G3+F3)</f>
        <v>0.761244237717513</v>
      </c>
      <c r="I3" t="str">
        <f>IF(A3="","",IF(G3&lt;$M$2,"A",IF(G3&lt;$M$3,"B","C")))</f>
        <v>A</v>
      </c>
      <c r="J3" t="str">
        <f>IF(A3="","",IF(I3="A",$M$5,IF(I3="B",$M$6,$M$7)))</f>
        <v>Weekly</v>
      </c>
      <c r="L3" t="inlineStr">
        <is>
          <t>B while what's worth more is under</t>
        </is>
      </c>
      <c r="M3" s="6" t="n">
        <v>0.95</v>
      </c>
    </row>
    <row r="4">
      <c r="A4" s="2" t="inlineStr">
        <is>
          <t>Dark chocolate chips</t>
        </is>
      </c>
      <c r="B4" s="2" t="inlineStr">
        <is>
          <t>lb</t>
        </is>
      </c>
      <c r="C4" s="2" t="n">
        <v>1200</v>
      </c>
      <c r="D4" s="3" t="n">
        <v>4.8</v>
      </c>
      <c r="E4" s="4">
        <f>IF(A4="","",ROUND(N(C4)*N(D4),2))</f>
        <v>5760</v>
      </c>
      <c r="F4" s="5">
        <f>IF(OR(A4="",N($M$9)=0),"",E4/$M$9)</f>
        <v>0.119606295942523</v>
      </c>
      <c r="G4" s="5">
        <f>IF(OR(A4="",N($M$9)=0),"",SUMIF($E$2:$E$200,"&gt;"&amp;E4)/$M$9)</f>
        <v>0.535736533909216</v>
      </c>
      <c r="H4" s="5">
        <f>IF(A4="","",G4+F4)</f>
        <v>0.655342829851738</v>
      </c>
      <c r="I4" t="str">
        <f>IF(A4="","",IF(G4&lt;$M$2,"A",IF(G4&lt;$M$3,"B","C")))</f>
        <v>A</v>
      </c>
      <c r="J4" t="str">
        <f>IF(A4="","",IF(I4="A",$M$5,IF(I4="B",$M$6,$M$7)))</f>
        <v>Weekly</v>
      </c>
    </row>
    <row r="5">
      <c r="A5" s="2" t="inlineStr">
        <is>
          <t>Honey</t>
        </is>
      </c>
      <c r="B5" s="2" t="inlineStr">
        <is>
          <t>lb</t>
        </is>
      </c>
      <c r="C5" s="2" t="n">
        <v>1800</v>
      </c>
      <c r="D5" s="3" t="n">
        <v>3.4</v>
      </c>
      <c r="E5" s="4">
        <f>IF(A5="","",ROUND(N(C5)*N(D5),2))</f>
        <v>6120</v>
      </c>
      <c r="F5" s="5">
        <f>IF(OR(A5="",N($M$9)=0),"",E5/$M$9)</f>
        <v>0.12708168943893</v>
      </c>
      <c r="G5" s="5">
        <f>IF(OR(A5="",N($M$9)=0),"",SUMIF($E$2:$E$200,"&gt;"&amp;E5)/$M$9)</f>
        <v>0.408654844470285</v>
      </c>
      <c r="H5" s="5">
        <f>IF(A5="","",G5+F5)</f>
        <v>0.535736533909216</v>
      </c>
      <c r="I5" t="str">
        <f>IF(A5="","",IF(G5&lt;$M$2,"A",IF(G5&lt;$M$3,"B","C")))</f>
        <v>A</v>
      </c>
      <c r="J5" t="str">
        <f>IF(A5="","",IF(I5="A",$M$5,IF(I5="B",$M$6,$M$7)))</f>
        <v>Weekly</v>
      </c>
      <c r="L5" t="inlineStr">
        <is>
          <t>Count A items</t>
        </is>
      </c>
      <c r="M5" s="7" t="inlineStr">
        <is>
          <t>Weekly</t>
        </is>
      </c>
    </row>
    <row r="6">
      <c r="A6" s="2" t="inlineStr">
        <is>
          <t>Dried cranberries</t>
        </is>
      </c>
      <c r="B6" s="2" t="inlineStr">
        <is>
          <t>lb</t>
        </is>
      </c>
      <c r="C6" s="2" t="n">
        <v>900</v>
      </c>
      <c r="D6" s="3" t="n">
        <v>3.9</v>
      </c>
      <c r="E6" s="4">
        <f>IF(A6="","",ROUND(N(C6)*N(D6),2))</f>
        <v>3510</v>
      </c>
      <c r="F6" s="5">
        <f>IF(OR(A6="",N($M$9)=0),"",E6/$M$9)</f>
        <v>0.0728850865899747</v>
      </c>
      <c r="G6" s="5">
        <f>IF(OR(A6="",N($M$9)=0),"",SUMIF($E$2:$E$200,"&gt;"&amp;E6)/$M$9)</f>
        <v>0.761244237717513</v>
      </c>
      <c r="H6" s="5">
        <f>IF(A6="","",G6+F6)</f>
        <v>0.834129324307488</v>
      </c>
      <c r="I6" t="str">
        <f>IF(A6="","",IF(G6&lt;$M$2,"A",IF(G6&lt;$M$3,"B","C")))</f>
        <v>A</v>
      </c>
      <c r="J6" t="str">
        <f>IF(A6="","",IF(I6="A",$M$5,IF(I6="B",$M$6,$M$7)))</f>
        <v>Weekly</v>
      </c>
      <c r="L6" t="inlineStr">
        <is>
          <t>Count B items</t>
        </is>
      </c>
      <c r="M6" s="7" t="inlineStr">
        <is>
          <t>Monthly</t>
        </is>
      </c>
    </row>
    <row r="7">
      <c r="A7" s="2" t="inlineStr">
        <is>
          <t>Printed pouches</t>
        </is>
      </c>
      <c r="B7" s="2" t="inlineStr">
        <is>
          <t>pouch</t>
        </is>
      </c>
      <c r="C7" s="2" t="n">
        <v>40000</v>
      </c>
      <c r="D7" s="3" t="n">
        <v>0.18</v>
      </c>
      <c r="E7" s="4">
        <f>IF(A7="","",ROUND(N(C7)*N(D7),2))</f>
        <v>7200</v>
      </c>
      <c r="F7" s="5">
        <f>IF(OR(A7="",N($M$9)=0),"",E7/$M$9)</f>
        <v>0.149507869928153</v>
      </c>
      <c r="G7" s="5">
        <f>IF(OR(A7="",N($M$9)=0),"",SUMIF($E$2:$E$200,"&gt;"&amp;E7)/$M$9)</f>
        <v>0.259146974542132</v>
      </c>
      <c r="H7" s="5">
        <f>IF(A7="","",G7+F7)</f>
        <v>0.408654844470285</v>
      </c>
      <c r="I7" t="str">
        <f>IF(A7="","",IF(G7&lt;$M$2,"A",IF(G7&lt;$M$3,"B","C")))</f>
        <v>A</v>
      </c>
      <c r="J7" t="str">
        <f>IF(A7="","",IF(I7="A",$M$5,IF(I7="B",$M$6,$M$7)))</f>
        <v>Weekly</v>
      </c>
      <c r="L7" t="inlineStr">
        <is>
          <t>Count C items</t>
        </is>
      </c>
      <c r="M7" s="7" t="inlineStr">
        <is>
          <t>Quarterly</t>
        </is>
      </c>
    </row>
    <row r="8">
      <c r="A8" s="2" t="inlineStr">
        <is>
          <t>Coconut oil</t>
        </is>
      </c>
      <c r="B8" s="2" t="inlineStr">
        <is>
          <t>lb</t>
        </is>
      </c>
      <c r="C8" s="2" t="n">
        <v>600</v>
      </c>
      <c r="D8" s="3" t="n">
        <v>2.6</v>
      </c>
      <c r="E8" s="4">
        <f>IF(A8="","",ROUND(N(C8)*N(D8),2))</f>
        <v>1560</v>
      </c>
      <c r="F8" s="5">
        <f>IF(OR(A8="",N($M$9)=0),"",E8/$M$9)</f>
        <v>0.0323933718177665</v>
      </c>
      <c r="G8" s="5">
        <f>IF(OR(A8="",N($M$9)=0),"",SUMIF($E$2:$E$200,"&gt;"&amp;E8)/$M$9)</f>
        <v>0.910959757465011</v>
      </c>
      <c r="H8" s="5">
        <f>IF(A8="","",G8+F8)</f>
        <v>0.943353129282778</v>
      </c>
      <c r="I8" t="str">
        <f>IF(A8="","",IF(G8&lt;$M$2,"A",IF(G8&lt;$M$3,"B","C")))</f>
        <v>B</v>
      </c>
      <c r="J8" t="str">
        <f>IF(A8="","",IF(I8="A",$M$5,IF(I8="B",$M$6,$M$7)))</f>
        <v>Monthly</v>
      </c>
    </row>
    <row r="9">
      <c r="A9" s="2" t="inlineStr">
        <is>
          <t>Pumpkin seeds</t>
        </is>
      </c>
      <c r="B9" s="2" t="inlineStr">
        <is>
          <t>lb</t>
        </is>
      </c>
      <c r="C9" s="2" t="n">
        <v>500</v>
      </c>
      <c r="D9" s="3" t="n">
        <v>4.1</v>
      </c>
      <c r="E9" s="4">
        <f>IF(A9="","",ROUND(N(C9)*N(D9),2))</f>
        <v>2050</v>
      </c>
      <c r="F9" s="5">
        <f>IF(OR(A9="",N($M$9)=0),"",E9/$M$9)</f>
        <v>0.0425682129656547</v>
      </c>
      <c r="G9" s="5">
        <f>IF(OR(A9="",N($M$9)=0),"",SUMIF($E$2:$E$200,"&gt;"&amp;E9)/$M$9)</f>
        <v>0.834129324307488</v>
      </c>
      <c r="H9" s="5">
        <f>IF(A9="","",G9+F9)</f>
        <v>0.876697537273143</v>
      </c>
      <c r="I9" t="str">
        <f>IF(A9="","",IF(G9&lt;$M$2,"A",IF(G9&lt;$M$3,"B","C")))</f>
        <v>B</v>
      </c>
      <c r="J9" t="str">
        <f>IF(A9="","",IF(I9="A",$M$5,IF(I9="B",$M$6,$M$7)))</f>
        <v>Monthly</v>
      </c>
      <c r="L9" s="8" t="inlineStr">
        <is>
          <t>Usage value, all items</t>
        </is>
      </c>
      <c r="M9" s="9">
        <f>SUM(E2:E200)</f>
        <v>48158</v>
      </c>
    </row>
    <row r="10">
      <c r="A10" s="2" t="inlineStr">
        <is>
          <t>Shipping cartons</t>
        </is>
      </c>
      <c r="B10" s="2" t="inlineStr">
        <is>
          <t>carton</t>
        </is>
      </c>
      <c r="C10" s="2" t="n">
        <v>1500</v>
      </c>
      <c r="D10" s="3" t="n">
        <v>1.1</v>
      </c>
      <c r="E10" s="4">
        <f>IF(A10="","",ROUND(N(C10)*N(D10),2))</f>
        <v>1650</v>
      </c>
      <c r="F10" s="5">
        <f>IF(OR(A10="",N($M$9)=0),"",E10/$M$9)</f>
        <v>0.0342622201918684</v>
      </c>
      <c r="G10" s="5">
        <f>IF(OR(A10="",N($M$9)=0),"",SUMIF($E$2:$E$200,"&gt;"&amp;E10)/$M$9)</f>
        <v>0.876697537273143</v>
      </c>
      <c r="H10" s="5">
        <f>IF(A10="","",G10+F10)</f>
        <v>0.910959757465011</v>
      </c>
      <c r="I10" t="str">
        <f>IF(A10="","",IF(G10&lt;$M$2,"A",IF(G10&lt;$M$3,"B","C")))</f>
        <v>B</v>
      </c>
      <c r="J10" t="str">
        <f>IF(A10="","",IF(I10="A",$M$5,IF(I10="B",$M$6,$M$7)))</f>
        <v>Monthly</v>
      </c>
    </row>
    <row r="11">
      <c r="A11" s="2" t="inlineStr">
        <is>
          <t>Labels</t>
        </is>
      </c>
      <c r="B11" s="2" t="inlineStr">
        <is>
          <t>label</t>
        </is>
      </c>
      <c r="C11" s="2" t="n">
        <v>40000</v>
      </c>
      <c r="D11" s="3" t="n">
        <v>0.03</v>
      </c>
      <c r="E11" s="4">
        <f>IF(A11="","",ROUND(N(C11)*N(D11),2))</f>
        <v>1200</v>
      </c>
      <c r="F11" s="5">
        <f>IF(OR(A11="",N($M$9)=0),"",E11/$M$9)</f>
        <v>0.0249179783213589</v>
      </c>
      <c r="G11" s="5">
        <f>IF(OR(A11="",N($M$9)=0),"",SUMIF($E$2:$E$200,"&gt;"&amp;E11)/$M$9)</f>
        <v>0.943353129282778</v>
      </c>
      <c r="H11" s="5">
        <f>IF(A11="","",G11+F11)</f>
        <v>0.968271107604136</v>
      </c>
      <c r="I11" t="str">
        <f>IF(A11="","",IF(G11&lt;$M$2,"A",IF(G11&lt;$M$3,"B","C")))</f>
        <v>B</v>
      </c>
      <c r="J11" t="str">
        <f>IF(A11="","",IF(I11="A",$M$5,IF(I11="B",$M$6,$M$7)))</f>
        <v>Monthly</v>
      </c>
      <c r="L11" s="8" t="inlineStr">
        <is>
          <t>Class</t>
        </is>
      </c>
      <c r="M11" s="8" t="inlineStr">
        <is>
          <t>Items</t>
        </is>
      </c>
      <c r="N11" s="8" t="inlineStr">
        <is>
          <t>Share of items</t>
        </is>
      </c>
      <c r="O11" s="8" t="inlineStr">
        <is>
          <t>Usage value</t>
        </is>
      </c>
      <c r="P11" s="8" t="inlineStr">
        <is>
          <t>Share of value</t>
        </is>
      </c>
    </row>
    <row r="12">
      <c r="A12" s="2" t="inlineStr">
        <is>
          <t>Sea salt</t>
        </is>
      </c>
      <c r="B12" s="2" t="inlineStr">
        <is>
          <t>lb</t>
        </is>
      </c>
      <c r="C12" s="2" t="n">
        <v>80</v>
      </c>
      <c r="D12" s="3" t="n">
        <v>1.5</v>
      </c>
      <c r="E12" s="4">
        <f>IF(A12="","",ROUND(N(C12)*N(D12),2))</f>
        <v>120</v>
      </c>
      <c r="F12" s="5">
        <f>IF(OR(A12="",N($M$9)=0),"",E12/$M$9)</f>
        <v>0.00249179783213589</v>
      </c>
      <c r="G12" s="5">
        <f>IF(OR(A12="",N($M$9)=0),"",SUMIF($E$2:$E$200,"&gt;"&amp;E12)/$M$9)</f>
        <v>0.995431703974417</v>
      </c>
      <c r="H12" s="5">
        <f>IF(A12="","",G12+F12)</f>
        <v>0.997923501806553</v>
      </c>
      <c r="I12" t="str">
        <f>IF(A12="","",IF(G12&lt;$M$2,"A",IF(G12&lt;$M$3,"B","C")))</f>
        <v>C</v>
      </c>
      <c r="J12" t="str">
        <f>IF(A12="","",IF(I12="A",$M$5,IF(I12="B",$M$6,$M$7)))</f>
        <v>Quarterly</v>
      </c>
      <c r="L12" t="inlineStr">
        <is>
          <t>A</t>
        </is>
      </c>
      <c r="M12">
        <f>COUNTIF($I$2:$I$200,"A")</f>
        <v>6</v>
      </c>
      <c r="N12" s="5">
        <f>IF(COUNTA($A$2:$A$200)=0,"",M12/COUNTA($A$2:$A$200))</f>
        <v>0.375</v>
      </c>
      <c r="O12" s="4">
        <f>SUMIF($I$2:$I$200,"A",$E$2:$E$200)</f>
        <v>40170</v>
      </c>
      <c r="P12" s="5">
        <f>IF(N($M$9)=0,"",O12/$M$9)</f>
        <v>0.834129324307488</v>
      </c>
    </row>
    <row r="13">
      <c r="A13" s="2" t="inlineStr">
        <is>
          <t>Vanilla extract</t>
        </is>
      </c>
      <c r="B13" s="2" t="inlineStr">
        <is>
          <t>oz</t>
        </is>
      </c>
      <c r="C13" s="2" t="n">
        <v>160</v>
      </c>
      <c r="D13" s="3" t="n">
        <v>1.8</v>
      </c>
      <c r="E13" s="4">
        <f>IF(A13="","",ROUND(N(C13)*N(D13),2))</f>
        <v>288</v>
      </c>
      <c r="F13" s="5">
        <f>IF(OR(A13="",N($M$9)=0),"",E13/$M$9)</f>
        <v>0.00598031479712613</v>
      </c>
      <c r="G13" s="5">
        <f>IF(OR(A13="",N($M$9)=0),"",SUMIF($E$2:$E$200,"&gt;"&amp;E13)/$M$9)</f>
        <v>0.98135304622285</v>
      </c>
      <c r="H13" s="5">
        <f>IF(A13="","",G13+F13)</f>
        <v>0.987333361019976</v>
      </c>
      <c r="I13" t="str">
        <f>IF(A13="","",IF(G13&lt;$M$2,"A",IF(G13&lt;$M$3,"B","C")))</f>
        <v>C</v>
      </c>
      <c r="J13" t="str">
        <f>IF(A13="","",IF(I13="A",$M$5,IF(I13="B",$M$6,$M$7)))</f>
        <v>Quarterly</v>
      </c>
      <c r="L13" t="inlineStr">
        <is>
          <t>B</t>
        </is>
      </c>
      <c r="M13">
        <f>COUNTIF($I$2:$I$200,"B")</f>
        <v>4</v>
      </c>
      <c r="N13" s="5">
        <f>IF(COUNTA($A$2:$A$200)=0,"",M13/COUNTA($A$2:$A$200))</f>
        <v>0.25</v>
      </c>
      <c r="O13" s="4">
        <f>SUMIF($I$2:$I$200,"B",$E$2:$E$200)</f>
        <v>6460</v>
      </c>
      <c r="P13" s="5">
        <f>IF(N($M$9)=0,"",O13/$M$9)</f>
        <v>0.134141783296649</v>
      </c>
    </row>
    <row r="14">
      <c r="A14" s="2" t="inlineStr">
        <is>
          <t>Cinnamon</t>
        </is>
      </c>
      <c r="B14" s="2" t="inlineStr">
        <is>
          <t>lb</t>
        </is>
      </c>
      <c r="C14" s="2" t="n">
        <v>40</v>
      </c>
      <c r="D14" s="3" t="n">
        <v>6</v>
      </c>
      <c r="E14" s="4">
        <f>IF(A14="","",ROUND(N(C14)*N(D14),2))</f>
        <v>240</v>
      </c>
      <c r="F14" s="5">
        <f>IF(OR(A14="",N($M$9)=0),"",E14/$M$9)</f>
        <v>0.00498359566427177</v>
      </c>
      <c r="G14" s="5">
        <f>IF(OR(A14="",N($M$9)=0),"",SUMIF($E$2:$E$200,"&gt;"&amp;E14)/$M$9)</f>
        <v>0.987333361019976</v>
      </c>
      <c r="H14" s="5">
        <f>IF(A14="","",G14+F14)</f>
        <v>0.992316956684248</v>
      </c>
      <c r="I14" t="str">
        <f>IF(A14="","",IF(G14&lt;$M$2,"A",IF(G14&lt;$M$3,"B","C")))</f>
        <v>C</v>
      </c>
      <c r="J14" t="str">
        <f>IF(A14="","",IF(I14="A",$M$5,IF(I14="B",$M$6,$M$7)))</f>
        <v>Quarterly</v>
      </c>
      <c r="L14" t="inlineStr">
        <is>
          <t>C</t>
        </is>
      </c>
      <c r="M14">
        <f>COUNTIF($I$2:$I$200,"C")</f>
        <v>6</v>
      </c>
      <c r="N14" s="5">
        <f>IF(COUNTA($A$2:$A$200)=0,"",M14/COUNTA($A$2:$A$200))</f>
        <v>0.375</v>
      </c>
      <c r="O14" s="4">
        <f>SUMIF($I$2:$I$200,"C",$E$2:$E$200)</f>
        <v>1528</v>
      </c>
      <c r="P14" s="5">
        <f>IF(N($M$9)=0,"",O14/$M$9)</f>
        <v>0.0317288923958636</v>
      </c>
    </row>
    <row r="15">
      <c r="A15" s="2" t="inlineStr">
        <is>
          <t>Brown sugar</t>
        </is>
      </c>
      <c r="B15" s="2" t="inlineStr">
        <is>
          <t>lb</t>
        </is>
      </c>
      <c r="C15" s="2" t="n">
        <v>700</v>
      </c>
      <c r="D15" s="3" t="n">
        <v>0.9</v>
      </c>
      <c r="E15" s="4">
        <f>IF(A15="","",ROUND(N(C15)*N(D15),2))</f>
        <v>630</v>
      </c>
      <c r="F15" s="5">
        <f>IF(OR(A15="",N($M$9)=0),"",E15/$M$9)</f>
        <v>0.0130819386187134</v>
      </c>
      <c r="G15" s="5">
        <f>IF(OR(A15="",N($M$9)=0),"",SUMIF($E$2:$E$200,"&gt;"&amp;E15)/$M$9)</f>
        <v>0.968271107604136</v>
      </c>
      <c r="H15" s="5">
        <f>IF(A15="","",G15+F15)</f>
        <v>0.98135304622285</v>
      </c>
      <c r="I15" t="str">
        <f>IF(A15="","",IF(G15&lt;$M$2,"A",IF(G15&lt;$M$3,"B","C")))</f>
        <v>C</v>
      </c>
      <c r="J15" t="str">
        <f>IF(A15="","",IF(I15="A",$M$5,IF(I15="B",$M$6,$M$7)))</f>
        <v>Quarterly</v>
      </c>
    </row>
    <row r="16">
      <c r="A16" s="2" t="inlineStr">
        <is>
          <t>Parchment sheets</t>
        </is>
      </c>
      <c r="B16" s="2" t="inlineStr">
        <is>
          <t>sheet</t>
        </is>
      </c>
      <c r="C16" s="2" t="n">
        <v>2000</v>
      </c>
      <c r="D16" s="3" t="n">
        <v>0.05</v>
      </c>
      <c r="E16" s="4">
        <f>IF(A16="","",ROUND(N(C16)*N(D16),2))</f>
        <v>100</v>
      </c>
      <c r="F16" s="5">
        <f>IF(OR(A16="",N($M$9)=0),"",E16/$M$9)</f>
        <v>0.00207649819344657</v>
      </c>
      <c r="G16" s="5">
        <f>IF(OR(A16="",N($M$9)=0),"",SUMIF($E$2:$E$200,"&gt;"&amp;E16)/$M$9)</f>
        <v>0.997923501806553</v>
      </c>
      <c r="H16" s="5">
        <f>IF(A16="","",G16+F16)</f>
        <v>1</v>
      </c>
      <c r="I16" t="str">
        <f>IF(A16="","",IF(G16&lt;$M$2,"A",IF(G16&lt;$M$3,"B","C")))</f>
        <v>C</v>
      </c>
      <c r="J16" t="str">
        <f>IF(A16="","",IF(I16="A",$M$5,IF(I16="B",$M$6,$M$7)))</f>
        <v>Quarterly</v>
      </c>
    </row>
    <row r="17">
      <c r="A17" s="2" t="inlineStr">
        <is>
          <t>Packing tape</t>
        </is>
      </c>
      <c r="B17" s="2" t="inlineStr">
        <is>
          <t>roll</t>
        </is>
      </c>
      <c r="C17" s="2" t="n">
        <v>60</v>
      </c>
      <c r="D17" s="3" t="n">
        <v>2.5</v>
      </c>
      <c r="E17" s="4">
        <f>IF(A17="","",ROUND(N(C17)*N(D17),2))</f>
        <v>150</v>
      </c>
      <c r="F17" s="5">
        <f>IF(OR(A17="",N($M$9)=0),"",E17/$M$9)</f>
        <v>0.00311474729016986</v>
      </c>
      <c r="G17" s="5">
        <f>IF(OR(A17="",N($M$9)=0),"",SUMIF($E$2:$E$200,"&gt;"&amp;E17)/$M$9)</f>
        <v>0.992316956684248</v>
      </c>
      <c r="H17" s="5">
        <f>IF(A17="","",G17+F17)</f>
        <v>0.995431703974417</v>
      </c>
      <c r="I17" t="str">
        <f>IF(A17="","",IF(G17&lt;$M$2,"A",IF(G17&lt;$M$3,"B","C")))</f>
        <v>C</v>
      </c>
      <c r="J17" t="str">
        <f>IF(A17="","",IF(I17="A",$M$5,IF(I17="B",$M$6,$M$7)))</f>
        <v>Quarterly</v>
      </c>
    </row>
    <row r="18">
      <c r="A18" s="2" t="n"/>
      <c r="B18" s="2" t="n"/>
      <c r="C18" s="2" t="n"/>
      <c r="D18" s="3" t="n"/>
      <c r="E18" s="4" t="str">
        <f>IF(A18="","",ROUND(N(C18)*N(D18),2))</f>
        <v/>
      </c>
      <c r="F18" s="5" t="str">
        <f>IF(OR(A18="",N($M$9)=0),"",E18/$M$9)</f>
        <v/>
      </c>
      <c r="G18" s="5" t="str">
        <f>IF(OR(A18="",N($M$9)=0),"",SUMIF($E$2:$E$200,"&gt;"&amp;E18)/$M$9)</f>
        <v/>
      </c>
      <c r="H18" s="5" t="str">
        <f>IF(A18="","",G18+F18)</f>
        <v/>
      </c>
      <c r="I18" t="str">
        <f>IF(A18="","",IF(G18&lt;$M$2,"A",IF(G18&lt;$M$3,"B","C")))</f>
        <v/>
      </c>
      <c r="J18" t="str">
        <f>IF(A18="","",IF(I18="A",$M$5,IF(I18="B",$M$6,$M$7)))</f>
        <v/>
      </c>
    </row>
    <row r="19">
      <c r="A19" s="2" t="n"/>
      <c r="B19" s="2" t="n"/>
      <c r="C19" s="2" t="n"/>
      <c r="D19" s="3" t="n"/>
      <c r="E19" s="4" t="str">
        <f>IF(A19="","",ROUND(N(C19)*N(D19),2))</f>
        <v/>
      </c>
      <c r="F19" s="5" t="str">
        <f>IF(OR(A19="",N($M$9)=0),"",E19/$M$9)</f>
        <v/>
      </c>
      <c r="G19" s="5" t="str">
        <f>IF(OR(A19="",N($M$9)=0),"",SUMIF($E$2:$E$200,"&gt;"&amp;E19)/$M$9)</f>
        <v/>
      </c>
      <c r="H19" s="5" t="str">
        <f>IF(A19="","",G19+F19)</f>
        <v/>
      </c>
      <c r="I19" t="str">
        <f>IF(A19="","",IF(G19&lt;$M$2,"A",IF(G19&lt;$M$3,"B","C")))</f>
        <v/>
      </c>
      <c r="J19" t="str">
        <f>IF(A19="","",IF(I19="A",$M$5,IF(I19="B",$M$6,$M$7)))</f>
        <v/>
      </c>
    </row>
    <row r="20">
      <c r="A20" s="2" t="n"/>
      <c r="B20" s="2" t="n"/>
      <c r="C20" s="2" t="n"/>
      <c r="D20" s="3" t="n"/>
      <c r="E20" s="4" t="str">
        <f>IF(A20="","",ROUND(N(C20)*N(D20),2))</f>
        <v/>
      </c>
      <c r="F20" s="5" t="str">
        <f>IF(OR(A20="",N($M$9)=0),"",E20/$M$9)</f>
        <v/>
      </c>
      <c r="G20" s="5" t="str">
        <f>IF(OR(A20="",N($M$9)=0),"",SUMIF($E$2:$E$200,"&gt;"&amp;E20)/$M$9)</f>
        <v/>
      </c>
      <c r="H20" s="5" t="str">
        <f>IF(A20="","",G20+F20)</f>
        <v/>
      </c>
      <c r="I20" t="str">
        <f>IF(A20="","",IF(G20&lt;$M$2,"A",IF(G20&lt;$M$3,"B","C")))</f>
        <v/>
      </c>
      <c r="J20" t="str">
        <f>IF(A20="","",IF(I20="A",$M$5,IF(I20="B",$M$6,$M$7)))</f>
        <v/>
      </c>
    </row>
    <row r="21">
      <c r="A21" s="2" t="n"/>
      <c r="B21" s="2" t="n"/>
      <c r="C21" s="2" t="n"/>
      <c r="D21" s="3" t="n"/>
      <c r="E21" s="4" t="str">
        <f>IF(A21="","",ROUND(N(C21)*N(D21),2))</f>
        <v/>
      </c>
      <c r="F21" s="5" t="str">
        <f>IF(OR(A21="",N($M$9)=0),"",E21/$M$9)</f>
        <v/>
      </c>
      <c r="G21" s="5" t="str">
        <f>IF(OR(A21="",N($M$9)=0),"",SUMIF($E$2:$E$200,"&gt;"&amp;E21)/$M$9)</f>
        <v/>
      </c>
      <c r="H21" s="5" t="str">
        <f>IF(A21="","",G21+F21)</f>
        <v/>
      </c>
      <c r="I21" t="str">
        <f>IF(A21="","",IF(G21&lt;$M$2,"A",IF(G21&lt;$M$3,"B","C")))</f>
        <v/>
      </c>
      <c r="J21" t="str">
        <f>IF(A21="","",IF(I21="A",$M$5,IF(I21="B",$M$6,$M$7)))</f>
        <v/>
      </c>
    </row>
    <row r="22">
      <c r="A22" s="2" t="n"/>
      <c r="B22" s="2" t="n"/>
      <c r="C22" s="2" t="n"/>
      <c r="D22" s="3" t="n"/>
      <c r="E22" s="4" t="str">
        <f>IF(A22="","",ROUND(N(C22)*N(D22),2))</f>
        <v/>
      </c>
      <c r="F22" s="5" t="str">
        <f>IF(OR(A22="",N($M$9)=0),"",E22/$M$9)</f>
        <v/>
      </c>
      <c r="G22" s="5" t="str">
        <f>IF(OR(A22="",N($M$9)=0),"",SUMIF($E$2:$E$200,"&gt;"&amp;E22)/$M$9)</f>
        <v/>
      </c>
      <c r="H22" s="5" t="str">
        <f>IF(A22="","",G22+F22)</f>
        <v/>
      </c>
      <c r="I22" t="str">
        <f>IF(A22="","",IF(G22&lt;$M$2,"A",IF(G22&lt;$M$3,"B","C")))</f>
        <v/>
      </c>
      <c r="J22" t="str">
        <f>IF(A22="","",IF(I22="A",$M$5,IF(I22="B",$M$6,$M$7)))</f>
        <v/>
      </c>
    </row>
    <row r="23">
      <c r="A23" s="2" t="n"/>
      <c r="B23" s="2" t="n"/>
      <c r="C23" s="2" t="n"/>
      <c r="D23" s="3" t="n"/>
      <c r="E23" s="4" t="str">
        <f>IF(A23="","",ROUND(N(C23)*N(D23),2))</f>
        <v/>
      </c>
      <c r="F23" s="5" t="str">
        <f>IF(OR(A23="",N($M$9)=0),"",E23/$M$9)</f>
        <v/>
      </c>
      <c r="G23" s="5" t="str">
        <f>IF(OR(A23="",N($M$9)=0),"",SUMIF($E$2:$E$200,"&gt;"&amp;E23)/$M$9)</f>
        <v/>
      </c>
      <c r="H23" s="5" t="str">
        <f>IF(A23="","",G23+F23)</f>
        <v/>
      </c>
      <c r="I23" t="str">
        <f>IF(A23="","",IF(G23&lt;$M$2,"A",IF(G23&lt;$M$3,"B","C")))</f>
        <v/>
      </c>
      <c r="J23" t="str">
        <f>IF(A23="","",IF(I23="A",$M$5,IF(I23="B",$M$6,$M$7)))</f>
        <v/>
      </c>
    </row>
    <row r="24">
      <c r="A24" s="2" t="n"/>
      <c r="B24" s="2" t="n"/>
      <c r="C24" s="2" t="n"/>
      <c r="D24" s="3" t="n"/>
      <c r="E24" s="4" t="str">
        <f>IF(A24="","",ROUND(N(C24)*N(D24),2))</f>
        <v/>
      </c>
      <c r="F24" s="5" t="str">
        <f>IF(OR(A24="",N($M$9)=0),"",E24/$M$9)</f>
        <v/>
      </c>
      <c r="G24" s="5" t="str">
        <f>IF(OR(A24="",N($M$9)=0),"",SUMIF($E$2:$E$200,"&gt;"&amp;E24)/$M$9)</f>
        <v/>
      </c>
      <c r="H24" s="5" t="str">
        <f>IF(A24="","",G24+F24)</f>
        <v/>
      </c>
      <c r="I24" t="str">
        <f>IF(A24="","",IF(G24&lt;$M$2,"A",IF(G24&lt;$M$3,"B","C")))</f>
        <v/>
      </c>
      <c r="J24" t="str">
        <f>IF(A24="","",IF(I24="A",$M$5,IF(I24="B",$M$6,$M$7)))</f>
        <v/>
      </c>
    </row>
    <row r="25">
      <c r="A25" s="2" t="n"/>
      <c r="B25" s="2" t="n"/>
      <c r="C25" s="2" t="n"/>
      <c r="D25" s="3" t="n"/>
      <c r="E25" s="4" t="str">
        <f>IF(A25="","",ROUND(N(C25)*N(D25),2))</f>
        <v/>
      </c>
      <c r="F25" s="5" t="str">
        <f>IF(OR(A25="",N($M$9)=0),"",E25/$M$9)</f>
        <v/>
      </c>
      <c r="G25" s="5" t="str">
        <f>IF(OR(A25="",N($M$9)=0),"",SUMIF($E$2:$E$200,"&gt;"&amp;E25)/$M$9)</f>
        <v/>
      </c>
      <c r="H25" s="5" t="str">
        <f>IF(A25="","",G25+F25)</f>
        <v/>
      </c>
      <c r="I25" t="str">
        <f>IF(A25="","",IF(G25&lt;$M$2,"A",IF(G25&lt;$M$3,"B","C")))</f>
        <v/>
      </c>
      <c r="J25" t="str">
        <f>IF(A25="","",IF(I25="A",$M$5,IF(I25="B",$M$6,$M$7)))</f>
        <v/>
      </c>
    </row>
    <row r="26">
      <c r="A26" s="2" t="n"/>
      <c r="B26" s="2" t="n"/>
      <c r="C26" s="2" t="n"/>
      <c r="D26" s="3" t="n"/>
      <c r="E26" s="4" t="str">
        <f>IF(A26="","",ROUND(N(C26)*N(D26),2))</f>
        <v/>
      </c>
      <c r="F26" s="5" t="str">
        <f>IF(OR(A26="",N($M$9)=0),"",E26/$M$9)</f>
        <v/>
      </c>
      <c r="G26" s="5" t="str">
        <f>IF(OR(A26="",N($M$9)=0),"",SUMIF($E$2:$E$200,"&gt;"&amp;E26)/$M$9)</f>
        <v/>
      </c>
      <c r="H26" s="5" t="str">
        <f>IF(A26="","",G26+F26)</f>
        <v/>
      </c>
      <c r="I26" t="str">
        <f>IF(A26="","",IF(G26&lt;$M$2,"A",IF(G26&lt;$M$3,"B","C")))</f>
        <v/>
      </c>
      <c r="J26" t="str">
        <f>IF(A26="","",IF(I26="A",$M$5,IF(I26="B",$M$6,$M$7)))</f>
        <v/>
      </c>
    </row>
    <row r="27">
      <c r="A27" s="2" t="n"/>
      <c r="B27" s="2" t="n"/>
      <c r="C27" s="2" t="n"/>
      <c r="D27" s="3" t="n"/>
      <c r="E27" s="4" t="str">
        <f>IF(A27="","",ROUND(N(C27)*N(D27),2))</f>
        <v/>
      </c>
      <c r="F27" s="5" t="str">
        <f>IF(OR(A27="",N($M$9)=0),"",E27/$M$9)</f>
        <v/>
      </c>
      <c r="G27" s="5" t="str">
        <f>IF(OR(A27="",N($M$9)=0),"",SUMIF($E$2:$E$200,"&gt;"&amp;E27)/$M$9)</f>
        <v/>
      </c>
      <c r="H27" s="5" t="str">
        <f>IF(A27="","",G27+F27)</f>
        <v/>
      </c>
      <c r="I27" t="str">
        <f>IF(A27="","",IF(G27&lt;$M$2,"A",IF(G27&lt;$M$3,"B","C")))</f>
        <v/>
      </c>
      <c r="J27" t="str">
        <f>IF(A27="","",IF(I27="A",$M$5,IF(I27="B",$M$6,$M$7)))</f>
        <v/>
      </c>
    </row>
    <row r="28">
      <c r="A28" s="2" t="n"/>
      <c r="B28" s="2" t="n"/>
      <c r="C28" s="2" t="n"/>
      <c r="D28" s="3" t="n"/>
      <c r="E28" s="4" t="str">
        <f>IF(A28="","",ROUND(N(C28)*N(D28),2))</f>
        <v/>
      </c>
      <c r="F28" s="5" t="str">
        <f>IF(OR(A28="",N($M$9)=0),"",E28/$M$9)</f>
        <v/>
      </c>
      <c r="G28" s="5" t="str">
        <f>IF(OR(A28="",N($M$9)=0),"",SUMIF($E$2:$E$200,"&gt;"&amp;E28)/$M$9)</f>
        <v/>
      </c>
      <c r="H28" s="5" t="str">
        <f>IF(A28="","",G28+F28)</f>
        <v/>
      </c>
      <c r="I28" t="str">
        <f>IF(A28="","",IF(G28&lt;$M$2,"A",IF(G28&lt;$M$3,"B","C")))</f>
        <v/>
      </c>
      <c r="J28" t="str">
        <f>IF(A28="","",IF(I28="A",$M$5,IF(I28="B",$M$6,$M$7)))</f>
        <v/>
      </c>
    </row>
    <row r="29">
      <c r="A29" s="2" t="n"/>
      <c r="B29" s="2" t="n"/>
      <c r="C29" s="2" t="n"/>
      <c r="D29" s="3" t="n"/>
      <c r="E29" s="4" t="str">
        <f>IF(A29="","",ROUND(N(C29)*N(D29),2))</f>
        <v/>
      </c>
      <c r="F29" s="5" t="str">
        <f>IF(OR(A29="",N($M$9)=0),"",E29/$M$9)</f>
        <v/>
      </c>
      <c r="G29" s="5" t="str">
        <f>IF(OR(A29="",N($M$9)=0),"",SUMIF($E$2:$E$200,"&gt;"&amp;E29)/$M$9)</f>
        <v/>
      </c>
      <c r="H29" s="5" t="str">
        <f>IF(A29="","",G29+F29)</f>
        <v/>
      </c>
      <c r="I29" t="str">
        <f>IF(A29="","",IF(G29&lt;$M$2,"A",IF(G29&lt;$M$3,"B","C")))</f>
        <v/>
      </c>
      <c r="J29" t="str">
        <f>IF(A29="","",IF(I29="A",$M$5,IF(I29="B",$M$6,$M$7)))</f>
        <v/>
      </c>
    </row>
    <row r="30">
      <c r="A30" s="2" t="n"/>
      <c r="B30" s="2" t="n"/>
      <c r="C30" s="2" t="n"/>
      <c r="D30" s="3" t="n"/>
      <c r="E30" s="4" t="str">
        <f>IF(A30="","",ROUND(N(C30)*N(D30),2))</f>
        <v/>
      </c>
      <c r="F30" s="5" t="str">
        <f>IF(OR(A30="",N($M$9)=0),"",E30/$M$9)</f>
        <v/>
      </c>
      <c r="G30" s="5" t="str">
        <f>IF(OR(A30="",N($M$9)=0),"",SUMIF($E$2:$E$200,"&gt;"&amp;E30)/$M$9)</f>
        <v/>
      </c>
      <c r="H30" s="5" t="str">
        <f>IF(A30="","",G30+F30)</f>
        <v/>
      </c>
      <c r="I30" t="str">
        <f>IF(A30="","",IF(G30&lt;$M$2,"A",IF(G30&lt;$M$3,"B","C")))</f>
        <v/>
      </c>
      <c r="J30" t="str">
        <f>IF(A30="","",IF(I30="A",$M$5,IF(I30="B",$M$6,$M$7)))</f>
        <v/>
      </c>
    </row>
    <row r="31">
      <c r="A31" s="2" t="n"/>
      <c r="B31" s="2" t="n"/>
      <c r="C31" s="2" t="n"/>
      <c r="D31" s="3" t="n"/>
      <c r="E31" s="4" t="str">
        <f>IF(A31="","",ROUND(N(C31)*N(D31),2))</f>
        <v/>
      </c>
      <c r="F31" s="5" t="str">
        <f>IF(OR(A31="",N($M$9)=0),"",E31/$M$9)</f>
        <v/>
      </c>
      <c r="G31" s="5" t="str">
        <f>IF(OR(A31="",N($M$9)=0),"",SUMIF($E$2:$E$200,"&gt;"&amp;E31)/$M$9)</f>
        <v/>
      </c>
      <c r="H31" s="5" t="str">
        <f>IF(A31="","",G31+F31)</f>
        <v/>
      </c>
      <c r="I31" t="str">
        <f>IF(A31="","",IF(G31&lt;$M$2,"A",IF(G31&lt;$M$3,"B","C")))</f>
        <v/>
      </c>
      <c r="J31" t="str">
        <f>IF(A31="","",IF(I31="A",$M$5,IF(I31="B",$M$6,$M$7)))</f>
        <v/>
      </c>
    </row>
    <row r="32">
      <c r="A32" s="2" t="n"/>
      <c r="B32" s="2" t="n"/>
      <c r="C32" s="2" t="n"/>
      <c r="D32" s="3" t="n"/>
      <c r="E32" s="4" t="str">
        <f>IF(A32="","",ROUND(N(C32)*N(D32),2))</f>
        <v/>
      </c>
      <c r="F32" s="5" t="str">
        <f>IF(OR(A32="",N($M$9)=0),"",E32/$M$9)</f>
        <v/>
      </c>
      <c r="G32" s="5" t="str">
        <f>IF(OR(A32="",N($M$9)=0),"",SUMIF($E$2:$E$200,"&gt;"&amp;E32)/$M$9)</f>
        <v/>
      </c>
      <c r="H32" s="5" t="str">
        <f>IF(A32="","",G32+F32)</f>
        <v/>
      </c>
      <c r="I32" t="str">
        <f>IF(A32="","",IF(G32&lt;$M$2,"A",IF(G32&lt;$M$3,"B","C")))</f>
        <v/>
      </c>
      <c r="J32" t="str">
        <f>IF(A32="","",IF(I32="A",$M$5,IF(I32="B",$M$6,$M$7)))</f>
        <v/>
      </c>
    </row>
    <row r="33">
      <c r="A33" s="2" t="n"/>
      <c r="B33" s="2" t="n"/>
      <c r="C33" s="2" t="n"/>
      <c r="D33" s="3" t="n"/>
      <c r="E33" s="4" t="str">
        <f>IF(A33="","",ROUND(N(C33)*N(D33),2))</f>
        <v/>
      </c>
      <c r="F33" s="5" t="str">
        <f>IF(OR(A33="",N($M$9)=0),"",E33/$M$9)</f>
        <v/>
      </c>
      <c r="G33" s="5" t="str">
        <f>IF(OR(A33="",N($M$9)=0),"",SUMIF($E$2:$E$200,"&gt;"&amp;E33)/$M$9)</f>
        <v/>
      </c>
      <c r="H33" s="5" t="str">
        <f>IF(A33="","",G33+F33)</f>
        <v/>
      </c>
      <c r="I33" t="str">
        <f>IF(A33="","",IF(G33&lt;$M$2,"A",IF(G33&lt;$M$3,"B","C")))</f>
        <v/>
      </c>
      <c r="J33" t="str">
        <f>IF(A33="","",IF(I33="A",$M$5,IF(I33="B",$M$6,$M$7)))</f>
        <v/>
      </c>
    </row>
    <row r="34">
      <c r="A34" s="2" t="n"/>
      <c r="B34" s="2" t="n"/>
      <c r="C34" s="2" t="n"/>
      <c r="D34" s="3" t="n"/>
      <c r="E34" s="4" t="str">
        <f>IF(A34="","",ROUND(N(C34)*N(D34),2))</f>
        <v/>
      </c>
      <c r="F34" s="5" t="str">
        <f>IF(OR(A34="",N($M$9)=0),"",E34/$M$9)</f>
        <v/>
      </c>
      <c r="G34" s="5" t="str">
        <f>IF(OR(A34="",N($M$9)=0),"",SUMIF($E$2:$E$200,"&gt;"&amp;E34)/$M$9)</f>
        <v/>
      </c>
      <c r="H34" s="5" t="str">
        <f>IF(A34="","",G34+F34)</f>
        <v/>
      </c>
      <c r="I34" t="str">
        <f>IF(A34="","",IF(G34&lt;$M$2,"A",IF(G34&lt;$M$3,"B","C")))</f>
        <v/>
      </c>
      <c r="J34" t="str">
        <f>IF(A34="","",IF(I34="A",$M$5,IF(I34="B",$M$6,$M$7)))</f>
        <v/>
      </c>
    </row>
    <row r="35">
      <c r="A35" s="2" t="n"/>
      <c r="B35" s="2" t="n"/>
      <c r="C35" s="2" t="n"/>
      <c r="D35" s="3" t="n"/>
      <c r="E35" s="4" t="str">
        <f>IF(A35="","",ROUND(N(C35)*N(D35),2))</f>
        <v/>
      </c>
      <c r="F35" s="5" t="str">
        <f>IF(OR(A35="",N($M$9)=0),"",E35/$M$9)</f>
        <v/>
      </c>
      <c r="G35" s="5" t="str">
        <f>IF(OR(A35="",N($M$9)=0),"",SUMIF($E$2:$E$200,"&gt;"&amp;E35)/$M$9)</f>
        <v/>
      </c>
      <c r="H35" s="5" t="str">
        <f>IF(A35="","",G35+F35)</f>
        <v/>
      </c>
      <c r="I35" t="str">
        <f>IF(A35="","",IF(G35&lt;$M$2,"A",IF(G35&lt;$M$3,"B","C")))</f>
        <v/>
      </c>
      <c r="J35" t="str">
        <f>IF(A35="","",IF(I35="A",$M$5,IF(I35="B",$M$6,$M$7)))</f>
        <v/>
      </c>
    </row>
    <row r="36">
      <c r="A36" s="2" t="n"/>
      <c r="B36" s="2" t="n"/>
      <c r="C36" s="2" t="n"/>
      <c r="D36" s="3" t="n"/>
      <c r="E36" s="4" t="str">
        <f>IF(A36="","",ROUND(N(C36)*N(D36),2))</f>
        <v/>
      </c>
      <c r="F36" s="5" t="str">
        <f>IF(OR(A36="",N($M$9)=0),"",E36/$M$9)</f>
        <v/>
      </c>
      <c r="G36" s="5" t="str">
        <f>IF(OR(A36="",N($M$9)=0),"",SUMIF($E$2:$E$200,"&gt;"&amp;E36)/$M$9)</f>
        <v/>
      </c>
      <c r="H36" s="5" t="str">
        <f>IF(A36="","",G36+F36)</f>
        <v/>
      </c>
      <c r="I36" t="str">
        <f>IF(A36="","",IF(G36&lt;$M$2,"A",IF(G36&lt;$M$3,"B","C")))</f>
        <v/>
      </c>
      <c r="J36" t="str">
        <f>IF(A36="","",IF(I36="A",$M$5,IF(I36="B",$M$6,$M$7)))</f>
        <v/>
      </c>
    </row>
    <row r="37">
      <c r="A37" s="2" t="n"/>
      <c r="B37" s="2" t="n"/>
      <c r="C37" s="2" t="n"/>
      <c r="D37" s="3" t="n"/>
      <c r="E37" s="4" t="str">
        <f>IF(A37="","",ROUND(N(C37)*N(D37),2))</f>
        <v/>
      </c>
      <c r="F37" s="5" t="str">
        <f>IF(OR(A37="",N($M$9)=0),"",E37/$M$9)</f>
        <v/>
      </c>
      <c r="G37" s="5" t="str">
        <f>IF(OR(A37="",N($M$9)=0),"",SUMIF($E$2:$E$200,"&gt;"&amp;E37)/$M$9)</f>
        <v/>
      </c>
      <c r="H37" s="5" t="str">
        <f>IF(A37="","",G37+F37)</f>
        <v/>
      </c>
      <c r="I37" t="str">
        <f>IF(A37="","",IF(G37&lt;$M$2,"A",IF(G37&lt;$M$3,"B","C")))</f>
        <v/>
      </c>
      <c r="J37" t="str">
        <f>IF(A37="","",IF(I37="A",$M$5,IF(I37="B",$M$6,$M$7)))</f>
        <v/>
      </c>
    </row>
    <row r="38">
      <c r="A38" s="2" t="n"/>
      <c r="B38" s="2" t="n"/>
      <c r="C38" s="2" t="n"/>
      <c r="D38" s="3" t="n"/>
      <c r="E38" s="4" t="str">
        <f>IF(A38="","",ROUND(N(C38)*N(D38),2))</f>
        <v/>
      </c>
      <c r="F38" s="5" t="str">
        <f>IF(OR(A38="",N($M$9)=0),"",E38/$M$9)</f>
        <v/>
      </c>
      <c r="G38" s="5" t="str">
        <f>IF(OR(A38="",N($M$9)=0),"",SUMIF($E$2:$E$200,"&gt;"&amp;E38)/$M$9)</f>
        <v/>
      </c>
      <c r="H38" s="5" t="str">
        <f>IF(A38="","",G38+F38)</f>
        <v/>
      </c>
      <c r="I38" t="str">
        <f>IF(A38="","",IF(G38&lt;$M$2,"A",IF(G38&lt;$M$3,"B","C")))</f>
        <v/>
      </c>
      <c r="J38" t="str">
        <f>IF(A38="","",IF(I38="A",$M$5,IF(I38="B",$M$6,$M$7)))</f>
        <v/>
      </c>
    </row>
    <row r="39">
      <c r="A39" s="2" t="n"/>
      <c r="B39" s="2" t="n"/>
      <c r="C39" s="2" t="n"/>
      <c r="D39" s="3" t="n"/>
      <c r="E39" s="4" t="str">
        <f>IF(A39="","",ROUND(N(C39)*N(D39),2))</f>
        <v/>
      </c>
      <c r="F39" s="5" t="str">
        <f>IF(OR(A39="",N($M$9)=0),"",E39/$M$9)</f>
        <v/>
      </c>
      <c r="G39" s="5" t="str">
        <f>IF(OR(A39="",N($M$9)=0),"",SUMIF($E$2:$E$200,"&gt;"&amp;E39)/$M$9)</f>
        <v/>
      </c>
      <c r="H39" s="5" t="str">
        <f>IF(A39="","",G39+F39)</f>
        <v/>
      </c>
      <c r="I39" t="str">
        <f>IF(A39="","",IF(G39&lt;$M$2,"A",IF(G39&lt;$M$3,"B","C")))</f>
        <v/>
      </c>
      <c r="J39" t="str">
        <f>IF(A39="","",IF(I39="A",$M$5,IF(I39="B",$M$6,$M$7)))</f>
        <v/>
      </c>
    </row>
    <row r="40">
      <c r="A40" s="2" t="n"/>
      <c r="B40" s="2" t="n"/>
      <c r="C40" s="2" t="n"/>
      <c r="D40" s="3" t="n"/>
      <c r="E40" s="4" t="str">
        <f>IF(A40="","",ROUND(N(C40)*N(D40),2))</f>
        <v/>
      </c>
      <c r="F40" s="5" t="str">
        <f>IF(OR(A40="",N($M$9)=0),"",E40/$M$9)</f>
        <v/>
      </c>
      <c r="G40" s="5" t="str">
        <f>IF(OR(A40="",N($M$9)=0),"",SUMIF($E$2:$E$200,"&gt;"&amp;E40)/$M$9)</f>
        <v/>
      </c>
      <c r="H40" s="5" t="str">
        <f>IF(A40="","",G40+F40)</f>
        <v/>
      </c>
      <c r="I40" t="str">
        <f>IF(A40="","",IF(G40&lt;$M$2,"A",IF(G40&lt;$M$3,"B","C")))</f>
        <v/>
      </c>
      <c r="J40" t="str">
        <f>IF(A40="","",IF(I40="A",$M$5,IF(I40="B",$M$6,$M$7)))</f>
        <v/>
      </c>
    </row>
    <row r="41">
      <c r="A41" s="2" t="n"/>
      <c r="B41" s="2" t="n"/>
      <c r="C41" s="2" t="n"/>
      <c r="D41" s="3" t="n"/>
      <c r="E41" s="4" t="str">
        <f>IF(A41="","",ROUND(N(C41)*N(D41),2))</f>
        <v/>
      </c>
      <c r="F41" s="5" t="str">
        <f>IF(OR(A41="",N($M$9)=0),"",E41/$M$9)</f>
        <v/>
      </c>
      <c r="G41" s="5" t="str">
        <f>IF(OR(A41="",N($M$9)=0),"",SUMIF($E$2:$E$200,"&gt;"&amp;E41)/$M$9)</f>
        <v/>
      </c>
      <c r="H41" s="5" t="str">
        <f>IF(A41="","",G41+F41)</f>
        <v/>
      </c>
      <c r="I41" t="str">
        <f>IF(A41="","",IF(G41&lt;$M$2,"A",IF(G41&lt;$M$3,"B","C")))</f>
        <v/>
      </c>
      <c r="J41" t="str">
        <f>IF(A41="","",IF(I41="A",$M$5,IF(I41="B",$M$6,$M$7)))</f>
        <v/>
      </c>
    </row>
    <row r="42">
      <c r="A42" s="2" t="n"/>
      <c r="B42" s="2" t="n"/>
      <c r="C42" s="2" t="n"/>
      <c r="D42" s="3" t="n"/>
      <c r="E42" s="4" t="str">
        <f>IF(A42="","",ROUND(N(C42)*N(D42),2))</f>
        <v/>
      </c>
      <c r="F42" s="5" t="str">
        <f>IF(OR(A42="",N($M$9)=0),"",E42/$M$9)</f>
        <v/>
      </c>
      <c r="G42" s="5" t="str">
        <f>IF(OR(A42="",N($M$9)=0),"",SUMIF($E$2:$E$200,"&gt;"&amp;E42)/$M$9)</f>
        <v/>
      </c>
      <c r="H42" s="5" t="str">
        <f>IF(A42="","",G42+F42)</f>
        <v/>
      </c>
      <c r="I42" t="str">
        <f>IF(A42="","",IF(G42&lt;$M$2,"A",IF(G42&lt;$M$3,"B","C")))</f>
        <v/>
      </c>
      <c r="J42" t="str">
        <f>IF(A42="","",IF(I42="A",$M$5,IF(I42="B",$M$6,$M$7)))</f>
        <v/>
      </c>
    </row>
    <row r="43">
      <c r="A43" s="2" t="n"/>
      <c r="B43" s="2" t="n"/>
      <c r="C43" s="2" t="n"/>
      <c r="D43" s="3" t="n"/>
      <c r="E43" s="4" t="str">
        <f>IF(A43="","",ROUND(N(C43)*N(D43),2))</f>
        <v/>
      </c>
      <c r="F43" s="5" t="str">
        <f>IF(OR(A43="",N($M$9)=0),"",E43/$M$9)</f>
        <v/>
      </c>
      <c r="G43" s="5" t="str">
        <f>IF(OR(A43="",N($M$9)=0),"",SUMIF($E$2:$E$200,"&gt;"&amp;E43)/$M$9)</f>
        <v/>
      </c>
      <c r="H43" s="5" t="str">
        <f>IF(A43="","",G43+F43)</f>
        <v/>
      </c>
      <c r="I43" t="str">
        <f>IF(A43="","",IF(G43&lt;$M$2,"A",IF(G43&lt;$M$3,"B","C")))</f>
        <v/>
      </c>
      <c r="J43" t="str">
        <f>IF(A43="","",IF(I43="A",$M$5,IF(I43="B",$M$6,$M$7)))</f>
        <v/>
      </c>
    </row>
    <row r="44">
      <c r="A44" s="2" t="n"/>
      <c r="B44" s="2" t="n"/>
      <c r="C44" s="2" t="n"/>
      <c r="D44" s="3" t="n"/>
      <c r="E44" s="4" t="str">
        <f>IF(A44="","",ROUND(N(C44)*N(D44),2))</f>
        <v/>
      </c>
      <c r="F44" s="5" t="str">
        <f>IF(OR(A44="",N($M$9)=0),"",E44/$M$9)</f>
        <v/>
      </c>
      <c r="G44" s="5" t="str">
        <f>IF(OR(A44="",N($M$9)=0),"",SUMIF($E$2:$E$200,"&gt;"&amp;E44)/$M$9)</f>
        <v/>
      </c>
      <c r="H44" s="5" t="str">
        <f>IF(A44="","",G44+F44)</f>
        <v/>
      </c>
      <c r="I44" t="str">
        <f>IF(A44="","",IF(G44&lt;$M$2,"A",IF(G44&lt;$M$3,"B","C")))</f>
        <v/>
      </c>
      <c r="J44" t="str">
        <f>IF(A44="","",IF(I44="A",$M$5,IF(I44="B",$M$6,$M$7)))</f>
        <v/>
      </c>
    </row>
    <row r="45">
      <c r="A45" s="2" t="n"/>
      <c r="B45" s="2" t="n"/>
      <c r="C45" s="2" t="n"/>
      <c r="D45" s="3" t="n"/>
      <c r="E45" s="4" t="str">
        <f>IF(A45="","",ROUND(N(C45)*N(D45),2))</f>
        <v/>
      </c>
      <c r="F45" s="5" t="str">
        <f>IF(OR(A45="",N($M$9)=0),"",E45/$M$9)</f>
        <v/>
      </c>
      <c r="G45" s="5" t="str">
        <f>IF(OR(A45="",N($M$9)=0),"",SUMIF($E$2:$E$200,"&gt;"&amp;E45)/$M$9)</f>
        <v/>
      </c>
      <c r="H45" s="5" t="str">
        <f>IF(A45="","",G45+F45)</f>
        <v/>
      </c>
      <c r="I45" t="str">
        <f>IF(A45="","",IF(G45&lt;$M$2,"A",IF(G45&lt;$M$3,"B","C")))</f>
        <v/>
      </c>
      <c r="J45" t="str">
        <f>IF(A45="","",IF(I45="A",$M$5,IF(I45="B",$M$6,$M$7)))</f>
        <v/>
      </c>
    </row>
    <row r="46">
      <c r="A46" s="2" t="n"/>
      <c r="B46" s="2" t="n"/>
      <c r="C46" s="2" t="n"/>
      <c r="D46" s="3" t="n"/>
      <c r="E46" s="4" t="str">
        <f>IF(A46="","",ROUND(N(C46)*N(D46),2))</f>
        <v/>
      </c>
      <c r="F46" s="5" t="str">
        <f>IF(OR(A46="",N($M$9)=0),"",E46/$M$9)</f>
        <v/>
      </c>
      <c r="G46" s="5" t="str">
        <f>IF(OR(A46="",N($M$9)=0),"",SUMIF($E$2:$E$200,"&gt;"&amp;E46)/$M$9)</f>
        <v/>
      </c>
      <c r="H46" s="5" t="str">
        <f>IF(A46="","",G46+F46)</f>
        <v/>
      </c>
      <c r="I46" t="str">
        <f>IF(A46="","",IF(G46&lt;$M$2,"A",IF(G46&lt;$M$3,"B","C")))</f>
        <v/>
      </c>
      <c r="J46" t="str">
        <f>IF(A46="","",IF(I46="A",$M$5,IF(I46="B",$M$6,$M$7)))</f>
        <v/>
      </c>
    </row>
    <row r="47">
      <c r="A47" s="2" t="n"/>
      <c r="B47" s="2" t="n"/>
      <c r="C47" s="2" t="n"/>
      <c r="D47" s="3" t="n"/>
      <c r="E47" s="4" t="str">
        <f>IF(A47="","",ROUND(N(C47)*N(D47),2))</f>
        <v/>
      </c>
      <c r="F47" s="5" t="str">
        <f>IF(OR(A47="",N($M$9)=0),"",E47/$M$9)</f>
        <v/>
      </c>
      <c r="G47" s="5" t="str">
        <f>IF(OR(A47="",N($M$9)=0),"",SUMIF($E$2:$E$200,"&gt;"&amp;E47)/$M$9)</f>
        <v/>
      </c>
      <c r="H47" s="5" t="str">
        <f>IF(A47="","",G47+F47)</f>
        <v/>
      </c>
      <c r="I47" t="str">
        <f>IF(A47="","",IF(G47&lt;$M$2,"A",IF(G47&lt;$M$3,"B","C")))</f>
        <v/>
      </c>
      <c r="J47" t="str">
        <f>IF(A47="","",IF(I47="A",$M$5,IF(I47="B",$M$6,$M$7)))</f>
        <v/>
      </c>
    </row>
    <row r="48">
      <c r="A48" s="2" t="n"/>
      <c r="B48" s="2" t="n"/>
      <c r="C48" s="2" t="n"/>
      <c r="D48" s="3" t="n"/>
      <c r="E48" s="4" t="str">
        <f>IF(A48="","",ROUND(N(C48)*N(D48),2))</f>
        <v/>
      </c>
      <c r="F48" s="5" t="str">
        <f>IF(OR(A48="",N($M$9)=0),"",E48/$M$9)</f>
        <v/>
      </c>
      <c r="G48" s="5" t="str">
        <f>IF(OR(A48="",N($M$9)=0),"",SUMIF($E$2:$E$200,"&gt;"&amp;E48)/$M$9)</f>
        <v/>
      </c>
      <c r="H48" s="5" t="str">
        <f>IF(A48="","",G48+F48)</f>
        <v/>
      </c>
      <c r="I48" t="str">
        <f>IF(A48="","",IF(G48&lt;$M$2,"A",IF(G48&lt;$M$3,"B","C")))</f>
        <v/>
      </c>
      <c r="J48" t="str">
        <f>IF(A48="","",IF(I48="A",$M$5,IF(I48="B",$M$6,$M$7)))</f>
        <v/>
      </c>
    </row>
    <row r="49">
      <c r="A49" s="2" t="n"/>
      <c r="B49" s="2" t="n"/>
      <c r="C49" s="2" t="n"/>
      <c r="D49" s="3" t="n"/>
      <c r="E49" s="4" t="str">
        <f>IF(A49="","",ROUND(N(C49)*N(D49),2))</f>
        <v/>
      </c>
      <c r="F49" s="5" t="str">
        <f>IF(OR(A49="",N($M$9)=0),"",E49/$M$9)</f>
        <v/>
      </c>
      <c r="G49" s="5" t="str">
        <f>IF(OR(A49="",N($M$9)=0),"",SUMIF($E$2:$E$200,"&gt;"&amp;E49)/$M$9)</f>
        <v/>
      </c>
      <c r="H49" s="5" t="str">
        <f>IF(A49="","",G49+F49)</f>
        <v/>
      </c>
      <c r="I49" t="str">
        <f>IF(A49="","",IF(G49&lt;$M$2,"A",IF(G49&lt;$M$3,"B","C")))</f>
        <v/>
      </c>
      <c r="J49" t="str">
        <f>IF(A49="","",IF(I49="A",$M$5,IF(I49="B",$M$6,$M$7)))</f>
        <v/>
      </c>
    </row>
    <row r="50">
      <c r="A50" s="2" t="n"/>
      <c r="B50" s="2" t="n"/>
      <c r="C50" s="2" t="n"/>
      <c r="D50" s="3" t="n"/>
      <c r="E50" s="4" t="str">
        <f>IF(A50="","",ROUND(N(C50)*N(D50),2))</f>
        <v/>
      </c>
      <c r="F50" s="5" t="str">
        <f>IF(OR(A50="",N($M$9)=0),"",E50/$M$9)</f>
        <v/>
      </c>
      <c r="G50" s="5" t="str">
        <f>IF(OR(A50="",N($M$9)=0),"",SUMIF($E$2:$E$200,"&gt;"&amp;E50)/$M$9)</f>
        <v/>
      </c>
      <c r="H50" s="5" t="str">
        <f>IF(A50="","",G50+F50)</f>
        <v/>
      </c>
      <c r="I50" t="str">
        <f>IF(A50="","",IF(G50&lt;$M$2,"A",IF(G50&lt;$M$3,"B","C")))</f>
        <v/>
      </c>
      <c r="J50" t="str">
        <f>IF(A50="","",IF(I50="A",$M$5,IF(I50="B",$M$6,$M$7)))</f>
        <v/>
      </c>
    </row>
    <row r="51">
      <c r="A51" s="2" t="n"/>
      <c r="B51" s="2" t="n"/>
      <c r="C51" s="2" t="n"/>
      <c r="D51" s="3" t="n"/>
      <c r="E51" s="4" t="str">
        <f>IF(A51="","",ROUND(N(C51)*N(D51),2))</f>
        <v/>
      </c>
      <c r="F51" s="5" t="str">
        <f>IF(OR(A51="",N($M$9)=0),"",E51/$M$9)</f>
        <v/>
      </c>
      <c r="G51" s="5" t="str">
        <f>IF(OR(A51="",N($M$9)=0),"",SUMIF($E$2:$E$200,"&gt;"&amp;E51)/$M$9)</f>
        <v/>
      </c>
      <c r="H51" s="5" t="str">
        <f>IF(A51="","",G51+F51)</f>
        <v/>
      </c>
      <c r="I51" t="str">
        <f>IF(A51="","",IF(G51&lt;$M$2,"A",IF(G51&lt;$M$3,"B","C")))</f>
        <v/>
      </c>
      <c r="J51" t="str">
        <f>IF(A51="","",IF(I51="A",$M$5,IF(I51="B",$M$6,$M$7)))</f>
        <v/>
      </c>
    </row>
    <row r="52">
      <c r="A52" s="2" t="n"/>
      <c r="B52" s="2" t="n"/>
      <c r="C52" s="2" t="n"/>
      <c r="D52" s="3" t="n"/>
      <c r="E52" s="4" t="str">
        <f>IF(A52="","",ROUND(N(C52)*N(D52),2))</f>
        <v/>
      </c>
      <c r="F52" s="5" t="str">
        <f>IF(OR(A52="",N($M$9)=0),"",E52/$M$9)</f>
        <v/>
      </c>
      <c r="G52" s="5" t="str">
        <f>IF(OR(A52="",N($M$9)=0),"",SUMIF($E$2:$E$200,"&gt;"&amp;E52)/$M$9)</f>
        <v/>
      </c>
      <c r="H52" s="5" t="str">
        <f>IF(A52="","",G52+F52)</f>
        <v/>
      </c>
      <c r="I52" t="str">
        <f>IF(A52="","",IF(G52&lt;$M$2,"A",IF(G52&lt;$M$3,"B","C")))</f>
        <v/>
      </c>
      <c r="J52" t="str">
        <f>IF(A52="","",IF(I52="A",$M$5,IF(I52="B",$M$6,$M$7)))</f>
        <v/>
      </c>
    </row>
    <row r="53">
      <c r="A53" s="2" t="n"/>
      <c r="B53" s="2" t="n"/>
      <c r="C53" s="2" t="n"/>
      <c r="D53" s="3" t="n"/>
      <c r="E53" s="4" t="str">
        <f>IF(A53="","",ROUND(N(C53)*N(D53),2))</f>
        <v/>
      </c>
      <c r="F53" s="5" t="str">
        <f>IF(OR(A53="",N($M$9)=0),"",E53/$M$9)</f>
        <v/>
      </c>
      <c r="G53" s="5" t="str">
        <f>IF(OR(A53="",N($M$9)=0),"",SUMIF($E$2:$E$200,"&gt;"&amp;E53)/$M$9)</f>
        <v/>
      </c>
      <c r="H53" s="5" t="str">
        <f>IF(A53="","",G53+F53)</f>
        <v/>
      </c>
      <c r="I53" t="str">
        <f>IF(A53="","",IF(G53&lt;$M$2,"A",IF(G53&lt;$M$3,"B","C")))</f>
        <v/>
      </c>
      <c r="J53" t="str">
        <f>IF(A53="","",IF(I53="A",$M$5,IF(I53="B",$M$6,$M$7)))</f>
        <v/>
      </c>
    </row>
    <row r="54">
      <c r="A54" s="2" t="n"/>
      <c r="B54" s="2" t="n"/>
      <c r="C54" s="2" t="n"/>
      <c r="D54" s="3" t="n"/>
      <c r="E54" s="4" t="str">
        <f>IF(A54="","",ROUND(N(C54)*N(D54),2))</f>
        <v/>
      </c>
      <c r="F54" s="5" t="str">
        <f>IF(OR(A54="",N($M$9)=0),"",E54/$M$9)</f>
        <v/>
      </c>
      <c r="G54" s="5" t="str">
        <f>IF(OR(A54="",N($M$9)=0),"",SUMIF($E$2:$E$200,"&gt;"&amp;E54)/$M$9)</f>
        <v/>
      </c>
      <c r="H54" s="5" t="str">
        <f>IF(A54="","",G54+F54)</f>
        <v/>
      </c>
      <c r="I54" t="str">
        <f>IF(A54="","",IF(G54&lt;$M$2,"A",IF(G54&lt;$M$3,"B","C")))</f>
        <v/>
      </c>
      <c r="J54" t="str">
        <f>IF(A54="","",IF(I54="A",$M$5,IF(I54="B",$M$6,$M$7)))</f>
        <v/>
      </c>
    </row>
    <row r="55">
      <c r="A55" s="2" t="n"/>
      <c r="B55" s="2" t="n"/>
      <c r="C55" s="2" t="n"/>
      <c r="D55" s="3" t="n"/>
      <c r="E55" s="4" t="str">
        <f>IF(A55="","",ROUND(N(C55)*N(D55),2))</f>
        <v/>
      </c>
      <c r="F55" s="5" t="str">
        <f>IF(OR(A55="",N($M$9)=0),"",E55/$M$9)</f>
        <v/>
      </c>
      <c r="G55" s="5" t="str">
        <f>IF(OR(A55="",N($M$9)=0),"",SUMIF($E$2:$E$200,"&gt;"&amp;E55)/$M$9)</f>
        <v/>
      </c>
      <c r="H55" s="5" t="str">
        <f>IF(A55="","",G55+F55)</f>
        <v/>
      </c>
      <c r="I55" t="str">
        <f>IF(A55="","",IF(G55&lt;$M$2,"A",IF(G55&lt;$M$3,"B","C")))</f>
        <v/>
      </c>
      <c r="J55" t="str">
        <f>IF(A55="","",IF(I55="A",$M$5,IF(I55="B",$M$6,$M$7)))</f>
        <v/>
      </c>
    </row>
    <row r="56">
      <c r="A56" s="2" t="n"/>
      <c r="B56" s="2" t="n"/>
      <c r="C56" s="2" t="n"/>
      <c r="D56" s="3" t="n"/>
      <c r="E56" s="4" t="str">
        <f>IF(A56="","",ROUND(N(C56)*N(D56),2))</f>
        <v/>
      </c>
      <c r="F56" s="5" t="str">
        <f>IF(OR(A56="",N($M$9)=0),"",E56/$M$9)</f>
        <v/>
      </c>
      <c r="G56" s="5" t="str">
        <f>IF(OR(A56="",N($M$9)=0),"",SUMIF($E$2:$E$200,"&gt;"&amp;E56)/$M$9)</f>
        <v/>
      </c>
      <c r="H56" s="5" t="str">
        <f>IF(A56="","",G56+F56)</f>
        <v/>
      </c>
      <c r="I56" t="str">
        <f>IF(A56="","",IF(G56&lt;$M$2,"A",IF(G56&lt;$M$3,"B","C")))</f>
        <v/>
      </c>
      <c r="J56" t="str">
        <f>IF(A56="","",IF(I56="A",$M$5,IF(I56="B",$M$6,$M$7)))</f>
        <v/>
      </c>
    </row>
    <row r="57">
      <c r="A57" s="2" t="n"/>
      <c r="B57" s="2" t="n"/>
      <c r="C57" s="2" t="n"/>
      <c r="D57" s="3" t="n"/>
      <c r="E57" s="4" t="str">
        <f>IF(A57="","",ROUND(N(C57)*N(D57),2))</f>
        <v/>
      </c>
      <c r="F57" s="5" t="str">
        <f>IF(OR(A57="",N($M$9)=0),"",E57/$M$9)</f>
        <v/>
      </c>
      <c r="G57" s="5" t="str">
        <f>IF(OR(A57="",N($M$9)=0),"",SUMIF($E$2:$E$200,"&gt;"&amp;E57)/$M$9)</f>
        <v/>
      </c>
      <c r="H57" s="5" t="str">
        <f>IF(A57="","",G57+F57)</f>
        <v/>
      </c>
      <c r="I57" t="str">
        <f>IF(A57="","",IF(G57&lt;$M$2,"A",IF(G57&lt;$M$3,"B","C")))</f>
        <v/>
      </c>
      <c r="J57" t="str">
        <f>IF(A57="","",IF(I57="A",$M$5,IF(I57="B",$M$6,$M$7)))</f>
        <v/>
      </c>
    </row>
    <row r="58">
      <c r="A58" s="2" t="n"/>
      <c r="B58" s="2" t="n"/>
      <c r="C58" s="2" t="n"/>
      <c r="D58" s="3" t="n"/>
      <c r="E58" s="4" t="str">
        <f>IF(A58="","",ROUND(N(C58)*N(D58),2))</f>
        <v/>
      </c>
      <c r="F58" s="5" t="str">
        <f>IF(OR(A58="",N($M$9)=0),"",E58/$M$9)</f>
        <v/>
      </c>
      <c r="G58" s="5" t="str">
        <f>IF(OR(A58="",N($M$9)=0),"",SUMIF($E$2:$E$200,"&gt;"&amp;E58)/$M$9)</f>
        <v/>
      </c>
      <c r="H58" s="5" t="str">
        <f>IF(A58="","",G58+F58)</f>
        <v/>
      </c>
      <c r="I58" t="str">
        <f>IF(A58="","",IF(G58&lt;$M$2,"A",IF(G58&lt;$M$3,"B","C")))</f>
        <v/>
      </c>
      <c r="J58" t="str">
        <f>IF(A58="","",IF(I58="A",$M$5,IF(I58="B",$M$6,$M$7)))</f>
        <v/>
      </c>
    </row>
    <row r="59">
      <c r="A59" s="2" t="n"/>
      <c r="B59" s="2" t="n"/>
      <c r="C59" s="2" t="n"/>
      <c r="D59" s="3" t="n"/>
      <c r="E59" s="4" t="str">
        <f>IF(A59="","",ROUND(N(C59)*N(D59),2))</f>
        <v/>
      </c>
      <c r="F59" s="5" t="str">
        <f>IF(OR(A59="",N($M$9)=0),"",E59/$M$9)</f>
        <v/>
      </c>
      <c r="G59" s="5" t="str">
        <f>IF(OR(A59="",N($M$9)=0),"",SUMIF($E$2:$E$200,"&gt;"&amp;E59)/$M$9)</f>
        <v/>
      </c>
      <c r="H59" s="5" t="str">
        <f>IF(A59="","",G59+F59)</f>
        <v/>
      </c>
      <c r="I59" t="str">
        <f>IF(A59="","",IF(G59&lt;$M$2,"A",IF(G59&lt;$M$3,"B","C")))</f>
        <v/>
      </c>
      <c r="J59" t="str">
        <f>IF(A59="","",IF(I59="A",$M$5,IF(I59="B",$M$6,$M$7)))</f>
        <v/>
      </c>
    </row>
    <row r="60">
      <c r="A60" s="2" t="n"/>
      <c r="B60" s="2" t="n"/>
      <c r="C60" s="2" t="n"/>
      <c r="D60" s="3" t="n"/>
      <c r="E60" s="4" t="str">
        <f>IF(A60="","",ROUND(N(C60)*N(D60),2))</f>
        <v/>
      </c>
      <c r="F60" s="5" t="str">
        <f>IF(OR(A60="",N($M$9)=0),"",E60/$M$9)</f>
        <v/>
      </c>
      <c r="G60" s="5" t="str">
        <f>IF(OR(A60="",N($M$9)=0),"",SUMIF($E$2:$E$200,"&gt;"&amp;E60)/$M$9)</f>
        <v/>
      </c>
      <c r="H60" s="5" t="str">
        <f>IF(A60="","",G60+F60)</f>
        <v/>
      </c>
      <c r="I60" t="str">
        <f>IF(A60="","",IF(G60&lt;$M$2,"A",IF(G60&lt;$M$3,"B","C")))</f>
        <v/>
      </c>
      <c r="J60" t="str">
        <f>IF(A60="","",IF(I60="A",$M$5,IF(I60="B",$M$6,$M$7)))</f>
        <v/>
      </c>
    </row>
    <row r="61">
      <c r="A61" s="2" t="n"/>
      <c r="B61" s="2" t="n"/>
      <c r="C61" s="2" t="n"/>
      <c r="D61" s="3" t="n"/>
      <c r="E61" s="4" t="str">
        <f>IF(A61="","",ROUND(N(C61)*N(D61),2))</f>
        <v/>
      </c>
      <c r="F61" s="5" t="str">
        <f>IF(OR(A61="",N($M$9)=0),"",E61/$M$9)</f>
        <v/>
      </c>
      <c r="G61" s="5" t="str">
        <f>IF(OR(A61="",N($M$9)=0),"",SUMIF($E$2:$E$200,"&gt;"&amp;E61)/$M$9)</f>
        <v/>
      </c>
      <c r="H61" s="5" t="str">
        <f>IF(A61="","",G61+F61)</f>
        <v/>
      </c>
      <c r="I61" t="str">
        <f>IF(A61="","",IF(G61&lt;$M$2,"A",IF(G61&lt;$M$3,"B","C")))</f>
        <v/>
      </c>
      <c r="J61" t="str">
        <f>IF(A61="","",IF(I61="A",$M$5,IF(I61="B",$M$6,$M$7)))</f>
        <v/>
      </c>
    </row>
    <row r="62">
      <c r="A62" s="2" t="n"/>
      <c r="B62" s="2" t="n"/>
      <c r="C62" s="2" t="n"/>
      <c r="D62" s="3" t="n"/>
      <c r="E62" s="4" t="str">
        <f>IF(A62="","",ROUND(N(C62)*N(D62),2))</f>
        <v/>
      </c>
      <c r="F62" s="5" t="str">
        <f>IF(OR(A62="",N($M$9)=0),"",E62/$M$9)</f>
        <v/>
      </c>
      <c r="G62" s="5" t="str">
        <f>IF(OR(A62="",N($M$9)=0),"",SUMIF($E$2:$E$200,"&gt;"&amp;E62)/$M$9)</f>
        <v/>
      </c>
      <c r="H62" s="5" t="str">
        <f>IF(A62="","",G62+F62)</f>
        <v/>
      </c>
      <c r="I62" t="str">
        <f>IF(A62="","",IF(G62&lt;$M$2,"A",IF(G62&lt;$M$3,"B","C")))</f>
        <v/>
      </c>
      <c r="J62" t="str">
        <f>IF(A62="","",IF(I62="A",$M$5,IF(I62="B",$M$6,$M$7)))</f>
        <v/>
      </c>
    </row>
    <row r="63">
      <c r="A63" s="2" t="n"/>
      <c r="B63" s="2" t="n"/>
      <c r="C63" s="2" t="n"/>
      <c r="D63" s="3" t="n"/>
      <c r="E63" s="4" t="str">
        <f>IF(A63="","",ROUND(N(C63)*N(D63),2))</f>
        <v/>
      </c>
      <c r="F63" s="5" t="str">
        <f>IF(OR(A63="",N($M$9)=0),"",E63/$M$9)</f>
        <v/>
      </c>
      <c r="G63" s="5" t="str">
        <f>IF(OR(A63="",N($M$9)=0),"",SUMIF($E$2:$E$200,"&gt;"&amp;E63)/$M$9)</f>
        <v/>
      </c>
      <c r="H63" s="5" t="str">
        <f>IF(A63="","",G63+F63)</f>
        <v/>
      </c>
      <c r="I63" t="str">
        <f>IF(A63="","",IF(G63&lt;$M$2,"A",IF(G63&lt;$M$3,"B","C")))</f>
        <v/>
      </c>
      <c r="J63" t="str">
        <f>IF(A63="","",IF(I63="A",$M$5,IF(I63="B",$M$6,$M$7)))</f>
        <v/>
      </c>
    </row>
    <row r="64">
      <c r="A64" s="2" t="n"/>
      <c r="B64" s="2" t="n"/>
      <c r="C64" s="2" t="n"/>
      <c r="D64" s="3" t="n"/>
      <c r="E64" s="4" t="str">
        <f>IF(A64="","",ROUND(N(C64)*N(D64),2))</f>
        <v/>
      </c>
      <c r="F64" s="5" t="str">
        <f>IF(OR(A64="",N($M$9)=0),"",E64/$M$9)</f>
        <v/>
      </c>
      <c r="G64" s="5" t="str">
        <f>IF(OR(A64="",N($M$9)=0),"",SUMIF($E$2:$E$200,"&gt;"&amp;E64)/$M$9)</f>
        <v/>
      </c>
      <c r="H64" s="5" t="str">
        <f>IF(A64="","",G64+F64)</f>
        <v/>
      </c>
      <c r="I64" t="str">
        <f>IF(A64="","",IF(G64&lt;$M$2,"A",IF(G64&lt;$M$3,"B","C")))</f>
        <v/>
      </c>
      <c r="J64" t="str">
        <f>IF(A64="","",IF(I64="A",$M$5,IF(I64="B",$M$6,$M$7)))</f>
        <v/>
      </c>
    </row>
    <row r="65">
      <c r="A65" s="2" t="n"/>
      <c r="B65" s="2" t="n"/>
      <c r="C65" s="2" t="n"/>
      <c r="D65" s="3" t="n"/>
      <c r="E65" s="4" t="str">
        <f>IF(A65="","",ROUND(N(C65)*N(D65),2))</f>
        <v/>
      </c>
      <c r="F65" s="5" t="str">
        <f>IF(OR(A65="",N($M$9)=0),"",E65/$M$9)</f>
        <v/>
      </c>
      <c r="G65" s="5" t="str">
        <f>IF(OR(A65="",N($M$9)=0),"",SUMIF($E$2:$E$200,"&gt;"&amp;E65)/$M$9)</f>
        <v/>
      </c>
      <c r="H65" s="5" t="str">
        <f>IF(A65="","",G65+F65)</f>
        <v/>
      </c>
      <c r="I65" t="str">
        <f>IF(A65="","",IF(G65&lt;$M$2,"A",IF(G65&lt;$M$3,"B","C")))</f>
        <v/>
      </c>
      <c r="J65" t="str">
        <f>IF(A65="","",IF(I65="A",$M$5,IF(I65="B",$M$6,$M$7)))</f>
        <v/>
      </c>
    </row>
    <row r="66">
      <c r="A66" s="2" t="n"/>
      <c r="B66" s="2" t="n"/>
      <c r="C66" s="2" t="n"/>
      <c r="D66" s="3" t="n"/>
      <c r="E66" s="4" t="str">
        <f>IF(A66="","",ROUND(N(C66)*N(D66),2))</f>
        <v/>
      </c>
      <c r="F66" s="5" t="str">
        <f>IF(OR(A66="",N($M$9)=0),"",E66/$M$9)</f>
        <v/>
      </c>
      <c r="G66" s="5" t="str">
        <f>IF(OR(A66="",N($M$9)=0),"",SUMIF($E$2:$E$200,"&gt;"&amp;E66)/$M$9)</f>
        <v/>
      </c>
      <c r="H66" s="5" t="str">
        <f>IF(A66="","",G66+F66)</f>
        <v/>
      </c>
      <c r="I66" t="str">
        <f>IF(A66="","",IF(G66&lt;$M$2,"A",IF(G66&lt;$M$3,"B","C")))</f>
        <v/>
      </c>
      <c r="J66" t="str">
        <f>IF(A66="","",IF(I66="A",$M$5,IF(I66="B",$M$6,$M$7)))</f>
        <v/>
      </c>
    </row>
    <row r="67">
      <c r="A67" s="2" t="n"/>
      <c r="B67" s="2" t="n"/>
      <c r="C67" s="2" t="n"/>
      <c r="D67" s="3" t="n"/>
      <c r="E67" s="4" t="str">
        <f>IF(A67="","",ROUND(N(C67)*N(D67),2))</f>
        <v/>
      </c>
      <c r="F67" s="5" t="str">
        <f>IF(OR(A67="",N($M$9)=0),"",E67/$M$9)</f>
        <v/>
      </c>
      <c r="G67" s="5" t="str">
        <f>IF(OR(A67="",N($M$9)=0),"",SUMIF($E$2:$E$200,"&gt;"&amp;E67)/$M$9)</f>
        <v/>
      </c>
      <c r="H67" s="5" t="str">
        <f>IF(A67="","",G67+F67)</f>
        <v/>
      </c>
      <c r="I67" t="str">
        <f>IF(A67="","",IF(G67&lt;$M$2,"A",IF(G67&lt;$M$3,"B","C")))</f>
        <v/>
      </c>
      <c r="J67" t="str">
        <f>IF(A67="","",IF(I67="A",$M$5,IF(I67="B",$M$6,$M$7)))</f>
        <v/>
      </c>
    </row>
    <row r="68">
      <c r="A68" s="2" t="n"/>
      <c r="B68" s="2" t="n"/>
      <c r="C68" s="2" t="n"/>
      <c r="D68" s="3" t="n"/>
      <c r="E68" s="4" t="str">
        <f>IF(A68="","",ROUND(N(C68)*N(D68),2))</f>
        <v/>
      </c>
      <c r="F68" s="5" t="str">
        <f>IF(OR(A68="",N($M$9)=0),"",E68/$M$9)</f>
        <v/>
      </c>
      <c r="G68" s="5" t="str">
        <f>IF(OR(A68="",N($M$9)=0),"",SUMIF($E$2:$E$200,"&gt;"&amp;E68)/$M$9)</f>
        <v/>
      </c>
      <c r="H68" s="5" t="str">
        <f>IF(A68="","",G68+F68)</f>
        <v/>
      </c>
      <c r="I68" t="str">
        <f>IF(A68="","",IF(G68&lt;$M$2,"A",IF(G68&lt;$M$3,"B","C")))</f>
        <v/>
      </c>
      <c r="J68" t="str">
        <f>IF(A68="","",IF(I68="A",$M$5,IF(I68="B",$M$6,$M$7)))</f>
        <v/>
      </c>
    </row>
    <row r="69">
      <c r="A69" s="2" t="n"/>
      <c r="B69" s="2" t="n"/>
      <c r="C69" s="2" t="n"/>
      <c r="D69" s="3" t="n"/>
      <c r="E69" s="4" t="str">
        <f>IF(A69="","",ROUND(N(C69)*N(D69),2))</f>
        <v/>
      </c>
      <c r="F69" s="5" t="str">
        <f>IF(OR(A69="",N($M$9)=0),"",E69/$M$9)</f>
        <v/>
      </c>
      <c r="G69" s="5" t="str">
        <f>IF(OR(A69="",N($M$9)=0),"",SUMIF($E$2:$E$200,"&gt;"&amp;E69)/$M$9)</f>
        <v/>
      </c>
      <c r="H69" s="5" t="str">
        <f>IF(A69="","",G69+F69)</f>
        <v/>
      </c>
      <c r="I69" t="str">
        <f>IF(A69="","",IF(G69&lt;$M$2,"A",IF(G69&lt;$M$3,"B","C")))</f>
        <v/>
      </c>
      <c r="J69" t="str">
        <f>IF(A69="","",IF(I69="A",$M$5,IF(I69="B",$M$6,$M$7)))</f>
        <v/>
      </c>
    </row>
    <row r="70">
      <c r="A70" s="2" t="n"/>
      <c r="B70" s="2" t="n"/>
      <c r="C70" s="2" t="n"/>
      <c r="D70" s="3" t="n"/>
      <c r="E70" s="4" t="str">
        <f>IF(A70="","",ROUND(N(C70)*N(D70),2))</f>
        <v/>
      </c>
      <c r="F70" s="5" t="str">
        <f>IF(OR(A70="",N($M$9)=0),"",E70/$M$9)</f>
        <v/>
      </c>
      <c r="G70" s="5" t="str">
        <f>IF(OR(A70="",N($M$9)=0),"",SUMIF($E$2:$E$200,"&gt;"&amp;E70)/$M$9)</f>
        <v/>
      </c>
      <c r="H70" s="5" t="str">
        <f>IF(A70="","",G70+F70)</f>
        <v/>
      </c>
      <c r="I70" t="str">
        <f>IF(A70="","",IF(G70&lt;$M$2,"A",IF(G70&lt;$M$3,"B","C")))</f>
        <v/>
      </c>
      <c r="J70" t="str">
        <f>IF(A70="","",IF(I70="A",$M$5,IF(I70="B",$M$6,$M$7)))</f>
        <v/>
      </c>
    </row>
    <row r="71">
      <c r="A71" s="2" t="n"/>
      <c r="B71" s="2" t="n"/>
      <c r="C71" s="2" t="n"/>
      <c r="D71" s="3" t="n"/>
      <c r="E71" s="4" t="str">
        <f>IF(A71="","",ROUND(N(C71)*N(D71),2))</f>
        <v/>
      </c>
      <c r="F71" s="5" t="str">
        <f>IF(OR(A71="",N($M$9)=0),"",E71/$M$9)</f>
        <v/>
      </c>
      <c r="G71" s="5" t="str">
        <f>IF(OR(A71="",N($M$9)=0),"",SUMIF($E$2:$E$200,"&gt;"&amp;E71)/$M$9)</f>
        <v/>
      </c>
      <c r="H71" s="5" t="str">
        <f>IF(A71="","",G71+F71)</f>
        <v/>
      </c>
      <c r="I71" t="str">
        <f>IF(A71="","",IF(G71&lt;$M$2,"A",IF(G71&lt;$M$3,"B","C")))</f>
        <v/>
      </c>
      <c r="J71" t="str">
        <f>IF(A71="","",IF(I71="A",$M$5,IF(I71="B",$M$6,$M$7)))</f>
        <v/>
      </c>
    </row>
    <row r="72">
      <c r="A72" s="2" t="n"/>
      <c r="B72" s="2" t="n"/>
      <c r="C72" s="2" t="n"/>
      <c r="D72" s="3" t="n"/>
      <c r="E72" s="4" t="str">
        <f>IF(A72="","",ROUND(N(C72)*N(D72),2))</f>
        <v/>
      </c>
      <c r="F72" s="5" t="str">
        <f>IF(OR(A72="",N($M$9)=0),"",E72/$M$9)</f>
        <v/>
      </c>
      <c r="G72" s="5" t="str">
        <f>IF(OR(A72="",N($M$9)=0),"",SUMIF($E$2:$E$200,"&gt;"&amp;E72)/$M$9)</f>
        <v/>
      </c>
      <c r="H72" s="5" t="str">
        <f>IF(A72="","",G72+F72)</f>
        <v/>
      </c>
      <c r="I72" t="str">
        <f>IF(A72="","",IF(G72&lt;$M$2,"A",IF(G72&lt;$M$3,"B","C")))</f>
        <v/>
      </c>
      <c r="J72" t="str">
        <f>IF(A72="","",IF(I72="A",$M$5,IF(I72="B",$M$6,$M$7)))</f>
        <v/>
      </c>
    </row>
    <row r="73">
      <c r="A73" s="2" t="n"/>
      <c r="B73" s="2" t="n"/>
      <c r="C73" s="2" t="n"/>
      <c r="D73" s="3" t="n"/>
      <c r="E73" s="4" t="str">
        <f>IF(A73="","",ROUND(N(C73)*N(D73),2))</f>
        <v/>
      </c>
      <c r="F73" s="5" t="str">
        <f>IF(OR(A73="",N($M$9)=0),"",E73/$M$9)</f>
        <v/>
      </c>
      <c r="G73" s="5" t="str">
        <f>IF(OR(A73="",N($M$9)=0),"",SUMIF($E$2:$E$200,"&gt;"&amp;E73)/$M$9)</f>
        <v/>
      </c>
      <c r="H73" s="5" t="str">
        <f>IF(A73="","",G73+F73)</f>
        <v/>
      </c>
      <c r="I73" t="str">
        <f>IF(A73="","",IF(G73&lt;$M$2,"A",IF(G73&lt;$M$3,"B","C")))</f>
        <v/>
      </c>
      <c r="J73" t="str">
        <f>IF(A73="","",IF(I73="A",$M$5,IF(I73="B",$M$6,$M$7)))</f>
        <v/>
      </c>
    </row>
    <row r="74">
      <c r="A74" s="2" t="n"/>
      <c r="B74" s="2" t="n"/>
      <c r="C74" s="2" t="n"/>
      <c r="D74" s="3" t="n"/>
      <c r="E74" s="4" t="str">
        <f>IF(A74="","",ROUND(N(C74)*N(D74),2))</f>
        <v/>
      </c>
      <c r="F74" s="5" t="str">
        <f>IF(OR(A74="",N($M$9)=0),"",E74/$M$9)</f>
        <v/>
      </c>
      <c r="G74" s="5" t="str">
        <f>IF(OR(A74="",N($M$9)=0),"",SUMIF($E$2:$E$200,"&gt;"&amp;E74)/$M$9)</f>
        <v/>
      </c>
      <c r="H74" s="5" t="str">
        <f>IF(A74="","",G74+F74)</f>
        <v/>
      </c>
      <c r="I74" t="str">
        <f>IF(A74="","",IF(G74&lt;$M$2,"A",IF(G74&lt;$M$3,"B","C")))</f>
        <v/>
      </c>
      <c r="J74" t="str">
        <f>IF(A74="","",IF(I74="A",$M$5,IF(I74="B",$M$6,$M$7)))</f>
        <v/>
      </c>
    </row>
    <row r="75">
      <c r="A75" s="2" t="n"/>
      <c r="B75" s="2" t="n"/>
      <c r="C75" s="2" t="n"/>
      <c r="D75" s="3" t="n"/>
      <c r="E75" s="4" t="str">
        <f>IF(A75="","",ROUND(N(C75)*N(D75),2))</f>
        <v/>
      </c>
      <c r="F75" s="5" t="str">
        <f>IF(OR(A75="",N($M$9)=0),"",E75/$M$9)</f>
        <v/>
      </c>
      <c r="G75" s="5" t="str">
        <f>IF(OR(A75="",N($M$9)=0),"",SUMIF($E$2:$E$200,"&gt;"&amp;E75)/$M$9)</f>
        <v/>
      </c>
      <c r="H75" s="5" t="str">
        <f>IF(A75="","",G75+F75)</f>
        <v/>
      </c>
      <c r="I75" t="str">
        <f>IF(A75="","",IF(G75&lt;$M$2,"A",IF(G75&lt;$M$3,"B","C")))</f>
        <v/>
      </c>
      <c r="J75" t="str">
        <f>IF(A75="","",IF(I75="A",$M$5,IF(I75="B",$M$6,$M$7)))</f>
        <v/>
      </c>
    </row>
    <row r="76">
      <c r="A76" s="2" t="n"/>
      <c r="B76" s="2" t="n"/>
      <c r="C76" s="2" t="n"/>
      <c r="D76" s="3" t="n"/>
      <c r="E76" s="4" t="str">
        <f>IF(A76="","",ROUND(N(C76)*N(D76),2))</f>
        <v/>
      </c>
      <c r="F76" s="5" t="str">
        <f>IF(OR(A76="",N($M$9)=0),"",E76/$M$9)</f>
        <v/>
      </c>
      <c r="G76" s="5" t="str">
        <f>IF(OR(A76="",N($M$9)=0),"",SUMIF($E$2:$E$200,"&gt;"&amp;E76)/$M$9)</f>
        <v/>
      </c>
      <c r="H76" s="5" t="str">
        <f>IF(A76="","",G76+F76)</f>
        <v/>
      </c>
      <c r="I76" t="str">
        <f>IF(A76="","",IF(G76&lt;$M$2,"A",IF(G76&lt;$M$3,"B","C")))</f>
        <v/>
      </c>
      <c r="J76" t="str">
        <f>IF(A76="","",IF(I76="A",$M$5,IF(I76="B",$M$6,$M$7)))</f>
        <v/>
      </c>
    </row>
    <row r="77">
      <c r="A77" s="2" t="n"/>
      <c r="B77" s="2" t="n"/>
      <c r="C77" s="2" t="n"/>
      <c r="D77" s="3" t="n"/>
      <c r="E77" s="4" t="str">
        <f>IF(A77="","",ROUND(N(C77)*N(D77),2))</f>
        <v/>
      </c>
      <c r="F77" s="5" t="str">
        <f>IF(OR(A77="",N($M$9)=0),"",E77/$M$9)</f>
        <v/>
      </c>
      <c r="G77" s="5" t="str">
        <f>IF(OR(A77="",N($M$9)=0),"",SUMIF($E$2:$E$200,"&gt;"&amp;E77)/$M$9)</f>
        <v/>
      </c>
      <c r="H77" s="5" t="str">
        <f>IF(A77="","",G77+F77)</f>
        <v/>
      </c>
      <c r="I77" t="str">
        <f>IF(A77="","",IF(G77&lt;$M$2,"A",IF(G77&lt;$M$3,"B","C")))</f>
        <v/>
      </c>
      <c r="J77" t="str">
        <f>IF(A77="","",IF(I77="A",$M$5,IF(I77="B",$M$6,$M$7)))</f>
        <v/>
      </c>
    </row>
    <row r="78">
      <c r="A78" s="2" t="n"/>
      <c r="B78" s="2" t="n"/>
      <c r="C78" s="2" t="n"/>
      <c r="D78" s="3" t="n"/>
      <c r="E78" s="4" t="str">
        <f>IF(A78="","",ROUND(N(C78)*N(D78),2))</f>
        <v/>
      </c>
      <c r="F78" s="5" t="str">
        <f>IF(OR(A78="",N($M$9)=0),"",E78/$M$9)</f>
        <v/>
      </c>
      <c r="G78" s="5" t="str">
        <f>IF(OR(A78="",N($M$9)=0),"",SUMIF($E$2:$E$200,"&gt;"&amp;E78)/$M$9)</f>
        <v/>
      </c>
      <c r="H78" s="5" t="str">
        <f>IF(A78="","",G78+F78)</f>
        <v/>
      </c>
      <c r="I78" t="str">
        <f>IF(A78="","",IF(G78&lt;$M$2,"A",IF(G78&lt;$M$3,"B","C")))</f>
        <v/>
      </c>
      <c r="J78" t="str">
        <f>IF(A78="","",IF(I78="A",$M$5,IF(I78="B",$M$6,$M$7)))</f>
        <v/>
      </c>
    </row>
    <row r="79">
      <c r="A79" s="2" t="n"/>
      <c r="B79" s="2" t="n"/>
      <c r="C79" s="2" t="n"/>
      <c r="D79" s="3" t="n"/>
      <c r="E79" s="4" t="str">
        <f>IF(A79="","",ROUND(N(C79)*N(D79),2))</f>
        <v/>
      </c>
      <c r="F79" s="5" t="str">
        <f>IF(OR(A79="",N($M$9)=0),"",E79/$M$9)</f>
        <v/>
      </c>
      <c r="G79" s="5" t="str">
        <f>IF(OR(A79="",N($M$9)=0),"",SUMIF($E$2:$E$200,"&gt;"&amp;E79)/$M$9)</f>
        <v/>
      </c>
      <c r="H79" s="5" t="str">
        <f>IF(A79="","",G79+F79)</f>
        <v/>
      </c>
      <c r="I79" t="str">
        <f>IF(A79="","",IF(G79&lt;$M$2,"A",IF(G79&lt;$M$3,"B","C")))</f>
        <v/>
      </c>
      <c r="J79" t="str">
        <f>IF(A79="","",IF(I79="A",$M$5,IF(I79="B",$M$6,$M$7)))</f>
        <v/>
      </c>
    </row>
    <row r="80">
      <c r="A80" s="2" t="n"/>
      <c r="B80" s="2" t="n"/>
      <c r="C80" s="2" t="n"/>
      <c r="D80" s="3" t="n"/>
      <c r="E80" s="4" t="str">
        <f>IF(A80="","",ROUND(N(C80)*N(D80),2))</f>
        <v/>
      </c>
      <c r="F80" s="5" t="str">
        <f>IF(OR(A80="",N($M$9)=0),"",E80/$M$9)</f>
        <v/>
      </c>
      <c r="G80" s="5" t="str">
        <f>IF(OR(A80="",N($M$9)=0),"",SUMIF($E$2:$E$200,"&gt;"&amp;E80)/$M$9)</f>
        <v/>
      </c>
      <c r="H80" s="5" t="str">
        <f>IF(A80="","",G80+F80)</f>
        <v/>
      </c>
      <c r="I80" t="str">
        <f>IF(A80="","",IF(G80&lt;$M$2,"A",IF(G80&lt;$M$3,"B","C")))</f>
        <v/>
      </c>
      <c r="J80" t="str">
        <f>IF(A80="","",IF(I80="A",$M$5,IF(I80="B",$M$6,$M$7)))</f>
        <v/>
      </c>
    </row>
    <row r="81">
      <c r="A81" s="2" t="n"/>
      <c r="B81" s="2" t="n"/>
      <c r="C81" s="2" t="n"/>
      <c r="D81" s="3" t="n"/>
      <c r="E81" s="4" t="str">
        <f>IF(A81="","",ROUND(N(C81)*N(D81),2))</f>
        <v/>
      </c>
      <c r="F81" s="5" t="str">
        <f>IF(OR(A81="",N($M$9)=0),"",E81/$M$9)</f>
        <v/>
      </c>
      <c r="G81" s="5" t="str">
        <f>IF(OR(A81="",N($M$9)=0),"",SUMIF($E$2:$E$200,"&gt;"&amp;E81)/$M$9)</f>
        <v/>
      </c>
      <c r="H81" s="5" t="str">
        <f>IF(A81="","",G81+F81)</f>
        <v/>
      </c>
      <c r="I81" t="str">
        <f>IF(A81="","",IF(G81&lt;$M$2,"A",IF(G81&lt;$M$3,"B","C")))</f>
        <v/>
      </c>
      <c r="J81" t="str">
        <f>IF(A81="","",IF(I81="A",$M$5,IF(I81="B",$M$6,$M$7)))</f>
        <v/>
      </c>
    </row>
    <row r="82">
      <c r="A82" s="2" t="n"/>
      <c r="B82" s="2" t="n"/>
      <c r="C82" s="2" t="n"/>
      <c r="D82" s="3" t="n"/>
      <c r="E82" s="4" t="str">
        <f>IF(A82="","",ROUND(N(C82)*N(D82),2))</f>
        <v/>
      </c>
      <c r="F82" s="5" t="str">
        <f>IF(OR(A82="",N($M$9)=0),"",E82/$M$9)</f>
        <v/>
      </c>
      <c r="G82" s="5" t="str">
        <f>IF(OR(A82="",N($M$9)=0),"",SUMIF($E$2:$E$200,"&gt;"&amp;E82)/$M$9)</f>
        <v/>
      </c>
      <c r="H82" s="5" t="str">
        <f>IF(A82="","",G82+F82)</f>
        <v/>
      </c>
      <c r="I82" t="str">
        <f>IF(A82="","",IF(G82&lt;$M$2,"A",IF(G82&lt;$M$3,"B","C")))</f>
        <v/>
      </c>
      <c r="J82" t="str">
        <f>IF(A82="","",IF(I82="A",$M$5,IF(I82="B",$M$6,$M$7)))</f>
        <v/>
      </c>
    </row>
    <row r="83">
      <c r="A83" s="2" t="n"/>
      <c r="B83" s="2" t="n"/>
      <c r="C83" s="2" t="n"/>
      <c r="D83" s="3" t="n"/>
      <c r="E83" s="4" t="str">
        <f>IF(A83="","",ROUND(N(C83)*N(D83),2))</f>
        <v/>
      </c>
      <c r="F83" s="5" t="str">
        <f>IF(OR(A83="",N($M$9)=0),"",E83/$M$9)</f>
        <v/>
      </c>
      <c r="G83" s="5" t="str">
        <f>IF(OR(A83="",N($M$9)=0),"",SUMIF($E$2:$E$200,"&gt;"&amp;E83)/$M$9)</f>
        <v/>
      </c>
      <c r="H83" s="5" t="str">
        <f>IF(A83="","",G83+F83)</f>
        <v/>
      </c>
      <c r="I83" t="str">
        <f>IF(A83="","",IF(G83&lt;$M$2,"A",IF(G83&lt;$M$3,"B","C")))</f>
        <v/>
      </c>
      <c r="J83" t="str">
        <f>IF(A83="","",IF(I83="A",$M$5,IF(I83="B",$M$6,$M$7)))</f>
        <v/>
      </c>
    </row>
    <row r="84">
      <c r="A84" s="2" t="n"/>
      <c r="B84" s="2" t="n"/>
      <c r="C84" s="2" t="n"/>
      <c r="D84" s="3" t="n"/>
      <c r="E84" s="4" t="str">
        <f>IF(A84="","",ROUND(N(C84)*N(D84),2))</f>
        <v/>
      </c>
      <c r="F84" s="5" t="str">
        <f>IF(OR(A84="",N($M$9)=0),"",E84/$M$9)</f>
        <v/>
      </c>
      <c r="G84" s="5" t="str">
        <f>IF(OR(A84="",N($M$9)=0),"",SUMIF($E$2:$E$200,"&gt;"&amp;E84)/$M$9)</f>
        <v/>
      </c>
      <c r="H84" s="5" t="str">
        <f>IF(A84="","",G84+F84)</f>
        <v/>
      </c>
      <c r="I84" t="str">
        <f>IF(A84="","",IF(G84&lt;$M$2,"A",IF(G84&lt;$M$3,"B","C")))</f>
        <v/>
      </c>
      <c r="J84" t="str">
        <f>IF(A84="","",IF(I84="A",$M$5,IF(I84="B",$M$6,$M$7)))</f>
        <v/>
      </c>
    </row>
    <row r="85">
      <c r="A85" s="2" t="n"/>
      <c r="B85" s="2" t="n"/>
      <c r="C85" s="2" t="n"/>
      <c r="D85" s="3" t="n"/>
      <c r="E85" s="4" t="str">
        <f>IF(A85="","",ROUND(N(C85)*N(D85),2))</f>
        <v/>
      </c>
      <c r="F85" s="5" t="str">
        <f>IF(OR(A85="",N($M$9)=0),"",E85/$M$9)</f>
        <v/>
      </c>
      <c r="G85" s="5" t="str">
        <f>IF(OR(A85="",N($M$9)=0),"",SUMIF($E$2:$E$200,"&gt;"&amp;E85)/$M$9)</f>
        <v/>
      </c>
      <c r="H85" s="5" t="str">
        <f>IF(A85="","",G85+F85)</f>
        <v/>
      </c>
      <c r="I85" t="str">
        <f>IF(A85="","",IF(G85&lt;$M$2,"A",IF(G85&lt;$M$3,"B","C")))</f>
        <v/>
      </c>
      <c r="J85" t="str">
        <f>IF(A85="","",IF(I85="A",$M$5,IF(I85="B",$M$6,$M$7)))</f>
        <v/>
      </c>
    </row>
    <row r="86">
      <c r="A86" s="2" t="n"/>
      <c r="B86" s="2" t="n"/>
      <c r="C86" s="2" t="n"/>
      <c r="D86" s="3" t="n"/>
      <c r="E86" s="4" t="str">
        <f>IF(A86="","",ROUND(N(C86)*N(D86),2))</f>
        <v/>
      </c>
      <c r="F86" s="5" t="str">
        <f>IF(OR(A86="",N($M$9)=0),"",E86/$M$9)</f>
        <v/>
      </c>
      <c r="G86" s="5" t="str">
        <f>IF(OR(A86="",N($M$9)=0),"",SUMIF($E$2:$E$200,"&gt;"&amp;E86)/$M$9)</f>
        <v/>
      </c>
      <c r="H86" s="5" t="str">
        <f>IF(A86="","",G86+F86)</f>
        <v/>
      </c>
      <c r="I86" t="str">
        <f>IF(A86="","",IF(G86&lt;$M$2,"A",IF(G86&lt;$M$3,"B","C")))</f>
        <v/>
      </c>
      <c r="J86" t="str">
        <f>IF(A86="","",IF(I86="A",$M$5,IF(I86="B",$M$6,$M$7)))</f>
        <v/>
      </c>
    </row>
    <row r="87">
      <c r="A87" s="2" t="n"/>
      <c r="B87" s="2" t="n"/>
      <c r="C87" s="2" t="n"/>
      <c r="D87" s="3" t="n"/>
      <c r="E87" s="4" t="str">
        <f>IF(A87="","",ROUND(N(C87)*N(D87),2))</f>
        <v/>
      </c>
      <c r="F87" s="5" t="str">
        <f>IF(OR(A87="",N($M$9)=0),"",E87/$M$9)</f>
        <v/>
      </c>
      <c r="G87" s="5" t="str">
        <f>IF(OR(A87="",N($M$9)=0),"",SUMIF($E$2:$E$200,"&gt;"&amp;E87)/$M$9)</f>
        <v/>
      </c>
      <c r="H87" s="5" t="str">
        <f>IF(A87="","",G87+F87)</f>
        <v/>
      </c>
      <c r="I87" t="str">
        <f>IF(A87="","",IF(G87&lt;$M$2,"A",IF(G87&lt;$M$3,"B","C")))</f>
        <v/>
      </c>
      <c r="J87" t="str">
        <f>IF(A87="","",IF(I87="A",$M$5,IF(I87="B",$M$6,$M$7)))</f>
        <v/>
      </c>
    </row>
    <row r="88">
      <c r="A88" s="2" t="n"/>
      <c r="B88" s="2" t="n"/>
      <c r="C88" s="2" t="n"/>
      <c r="D88" s="3" t="n"/>
      <c r="E88" s="4" t="str">
        <f>IF(A88="","",ROUND(N(C88)*N(D88),2))</f>
        <v/>
      </c>
      <c r="F88" s="5" t="str">
        <f>IF(OR(A88="",N($M$9)=0),"",E88/$M$9)</f>
        <v/>
      </c>
      <c r="G88" s="5" t="str">
        <f>IF(OR(A88="",N($M$9)=0),"",SUMIF($E$2:$E$200,"&gt;"&amp;E88)/$M$9)</f>
        <v/>
      </c>
      <c r="H88" s="5" t="str">
        <f>IF(A88="","",G88+F88)</f>
        <v/>
      </c>
      <c r="I88" t="str">
        <f>IF(A88="","",IF(G88&lt;$M$2,"A",IF(G88&lt;$M$3,"B","C")))</f>
        <v/>
      </c>
      <c r="J88" t="str">
        <f>IF(A88="","",IF(I88="A",$M$5,IF(I88="B",$M$6,$M$7)))</f>
        <v/>
      </c>
    </row>
    <row r="89">
      <c r="A89" s="2" t="n"/>
      <c r="B89" s="2" t="n"/>
      <c r="C89" s="2" t="n"/>
      <c r="D89" s="3" t="n"/>
      <c r="E89" s="4" t="str">
        <f>IF(A89="","",ROUND(N(C89)*N(D89),2))</f>
        <v/>
      </c>
      <c r="F89" s="5" t="str">
        <f>IF(OR(A89="",N($M$9)=0),"",E89/$M$9)</f>
        <v/>
      </c>
      <c r="G89" s="5" t="str">
        <f>IF(OR(A89="",N($M$9)=0),"",SUMIF($E$2:$E$200,"&gt;"&amp;E89)/$M$9)</f>
        <v/>
      </c>
      <c r="H89" s="5" t="str">
        <f>IF(A89="","",G89+F89)</f>
        <v/>
      </c>
      <c r="I89" t="str">
        <f>IF(A89="","",IF(G89&lt;$M$2,"A",IF(G89&lt;$M$3,"B","C")))</f>
        <v/>
      </c>
      <c r="J89" t="str">
        <f>IF(A89="","",IF(I89="A",$M$5,IF(I89="B",$M$6,$M$7)))</f>
        <v/>
      </c>
    </row>
    <row r="90">
      <c r="A90" s="2" t="n"/>
      <c r="B90" s="2" t="n"/>
      <c r="C90" s="2" t="n"/>
      <c r="D90" s="3" t="n"/>
      <c r="E90" s="4" t="str">
        <f>IF(A90="","",ROUND(N(C90)*N(D90),2))</f>
        <v/>
      </c>
      <c r="F90" s="5" t="str">
        <f>IF(OR(A90="",N($M$9)=0),"",E90/$M$9)</f>
        <v/>
      </c>
      <c r="G90" s="5" t="str">
        <f>IF(OR(A90="",N($M$9)=0),"",SUMIF($E$2:$E$200,"&gt;"&amp;E90)/$M$9)</f>
        <v/>
      </c>
      <c r="H90" s="5" t="str">
        <f>IF(A90="","",G90+F90)</f>
        <v/>
      </c>
      <c r="I90" t="str">
        <f>IF(A90="","",IF(G90&lt;$M$2,"A",IF(G90&lt;$M$3,"B","C")))</f>
        <v/>
      </c>
      <c r="J90" t="str">
        <f>IF(A90="","",IF(I90="A",$M$5,IF(I90="B",$M$6,$M$7)))</f>
        <v/>
      </c>
    </row>
    <row r="91">
      <c r="A91" s="2" t="n"/>
      <c r="B91" s="2" t="n"/>
      <c r="C91" s="2" t="n"/>
      <c r="D91" s="3" t="n"/>
      <c r="E91" s="4" t="str">
        <f>IF(A91="","",ROUND(N(C91)*N(D91),2))</f>
        <v/>
      </c>
      <c r="F91" s="5" t="str">
        <f>IF(OR(A91="",N($M$9)=0),"",E91/$M$9)</f>
        <v/>
      </c>
      <c r="G91" s="5" t="str">
        <f>IF(OR(A91="",N($M$9)=0),"",SUMIF($E$2:$E$200,"&gt;"&amp;E91)/$M$9)</f>
        <v/>
      </c>
      <c r="H91" s="5" t="str">
        <f>IF(A91="","",G91+F91)</f>
        <v/>
      </c>
      <c r="I91" t="str">
        <f>IF(A91="","",IF(G91&lt;$M$2,"A",IF(G91&lt;$M$3,"B","C")))</f>
        <v/>
      </c>
      <c r="J91" t="str">
        <f>IF(A91="","",IF(I91="A",$M$5,IF(I91="B",$M$6,$M$7)))</f>
        <v/>
      </c>
    </row>
    <row r="92">
      <c r="A92" s="2" t="n"/>
      <c r="B92" s="2" t="n"/>
      <c r="C92" s="2" t="n"/>
      <c r="D92" s="3" t="n"/>
      <c r="E92" s="4" t="str">
        <f>IF(A92="","",ROUND(N(C92)*N(D92),2))</f>
        <v/>
      </c>
      <c r="F92" s="5" t="str">
        <f>IF(OR(A92="",N($M$9)=0),"",E92/$M$9)</f>
        <v/>
      </c>
      <c r="G92" s="5" t="str">
        <f>IF(OR(A92="",N($M$9)=0),"",SUMIF($E$2:$E$200,"&gt;"&amp;E92)/$M$9)</f>
        <v/>
      </c>
      <c r="H92" s="5" t="str">
        <f>IF(A92="","",G92+F92)</f>
        <v/>
      </c>
      <c r="I92" t="str">
        <f>IF(A92="","",IF(G92&lt;$M$2,"A",IF(G92&lt;$M$3,"B","C")))</f>
        <v/>
      </c>
      <c r="J92" t="str">
        <f>IF(A92="","",IF(I92="A",$M$5,IF(I92="B",$M$6,$M$7)))</f>
        <v/>
      </c>
    </row>
    <row r="93">
      <c r="A93" s="2" t="n"/>
      <c r="B93" s="2" t="n"/>
      <c r="C93" s="2" t="n"/>
      <c r="D93" s="3" t="n"/>
      <c r="E93" s="4" t="str">
        <f>IF(A93="","",ROUND(N(C93)*N(D93),2))</f>
        <v/>
      </c>
      <c r="F93" s="5" t="str">
        <f>IF(OR(A93="",N($M$9)=0),"",E93/$M$9)</f>
        <v/>
      </c>
      <c r="G93" s="5" t="str">
        <f>IF(OR(A93="",N($M$9)=0),"",SUMIF($E$2:$E$200,"&gt;"&amp;E93)/$M$9)</f>
        <v/>
      </c>
      <c r="H93" s="5" t="str">
        <f>IF(A93="","",G93+F93)</f>
        <v/>
      </c>
      <c r="I93" t="str">
        <f>IF(A93="","",IF(G93&lt;$M$2,"A",IF(G93&lt;$M$3,"B","C")))</f>
        <v/>
      </c>
      <c r="J93" t="str">
        <f>IF(A93="","",IF(I93="A",$M$5,IF(I93="B",$M$6,$M$7)))</f>
        <v/>
      </c>
    </row>
    <row r="94">
      <c r="A94" s="2" t="n"/>
      <c r="B94" s="2" t="n"/>
      <c r="C94" s="2" t="n"/>
      <c r="D94" s="3" t="n"/>
      <c r="E94" s="4" t="str">
        <f>IF(A94="","",ROUND(N(C94)*N(D94),2))</f>
        <v/>
      </c>
      <c r="F94" s="5" t="str">
        <f>IF(OR(A94="",N($M$9)=0),"",E94/$M$9)</f>
        <v/>
      </c>
      <c r="G94" s="5" t="str">
        <f>IF(OR(A94="",N($M$9)=0),"",SUMIF($E$2:$E$200,"&gt;"&amp;E94)/$M$9)</f>
        <v/>
      </c>
      <c r="H94" s="5" t="str">
        <f>IF(A94="","",G94+F94)</f>
        <v/>
      </c>
      <c r="I94" t="str">
        <f>IF(A94="","",IF(G94&lt;$M$2,"A",IF(G94&lt;$M$3,"B","C")))</f>
        <v/>
      </c>
      <c r="J94" t="str">
        <f>IF(A94="","",IF(I94="A",$M$5,IF(I94="B",$M$6,$M$7)))</f>
        <v/>
      </c>
    </row>
    <row r="95">
      <c r="A95" s="2" t="n"/>
      <c r="B95" s="2" t="n"/>
      <c r="C95" s="2" t="n"/>
      <c r="D95" s="3" t="n"/>
      <c r="E95" s="4" t="str">
        <f>IF(A95="","",ROUND(N(C95)*N(D95),2))</f>
        <v/>
      </c>
      <c r="F95" s="5" t="str">
        <f>IF(OR(A95="",N($M$9)=0),"",E95/$M$9)</f>
        <v/>
      </c>
      <c r="G95" s="5" t="str">
        <f>IF(OR(A95="",N($M$9)=0),"",SUMIF($E$2:$E$200,"&gt;"&amp;E95)/$M$9)</f>
        <v/>
      </c>
      <c r="H95" s="5" t="str">
        <f>IF(A95="","",G95+F95)</f>
        <v/>
      </c>
      <c r="I95" t="str">
        <f>IF(A95="","",IF(G95&lt;$M$2,"A",IF(G95&lt;$M$3,"B","C")))</f>
        <v/>
      </c>
      <c r="J95" t="str">
        <f>IF(A95="","",IF(I95="A",$M$5,IF(I95="B",$M$6,$M$7)))</f>
        <v/>
      </c>
    </row>
    <row r="96">
      <c r="A96" s="2" t="n"/>
      <c r="B96" s="2" t="n"/>
      <c r="C96" s="2" t="n"/>
      <c r="D96" s="3" t="n"/>
      <c r="E96" s="4" t="str">
        <f>IF(A96="","",ROUND(N(C96)*N(D96),2))</f>
        <v/>
      </c>
      <c r="F96" s="5" t="str">
        <f>IF(OR(A96="",N($M$9)=0),"",E96/$M$9)</f>
        <v/>
      </c>
      <c r="G96" s="5" t="str">
        <f>IF(OR(A96="",N($M$9)=0),"",SUMIF($E$2:$E$200,"&gt;"&amp;E96)/$M$9)</f>
        <v/>
      </c>
      <c r="H96" s="5" t="str">
        <f>IF(A96="","",G96+F96)</f>
        <v/>
      </c>
      <c r="I96" t="str">
        <f>IF(A96="","",IF(G96&lt;$M$2,"A",IF(G96&lt;$M$3,"B","C")))</f>
        <v/>
      </c>
      <c r="J96" t="str">
        <f>IF(A96="","",IF(I96="A",$M$5,IF(I96="B",$M$6,$M$7)))</f>
        <v/>
      </c>
    </row>
    <row r="97">
      <c r="A97" s="2" t="n"/>
      <c r="B97" s="2" t="n"/>
      <c r="C97" s="2" t="n"/>
      <c r="D97" s="3" t="n"/>
      <c r="E97" s="4" t="str">
        <f>IF(A97="","",ROUND(N(C97)*N(D97),2))</f>
        <v/>
      </c>
      <c r="F97" s="5" t="str">
        <f>IF(OR(A97="",N($M$9)=0),"",E97/$M$9)</f>
        <v/>
      </c>
      <c r="G97" s="5" t="str">
        <f>IF(OR(A97="",N($M$9)=0),"",SUMIF($E$2:$E$200,"&gt;"&amp;E97)/$M$9)</f>
        <v/>
      </c>
      <c r="H97" s="5" t="str">
        <f>IF(A97="","",G97+F97)</f>
        <v/>
      </c>
      <c r="I97" t="str">
        <f>IF(A97="","",IF(G97&lt;$M$2,"A",IF(G97&lt;$M$3,"B","C")))</f>
        <v/>
      </c>
      <c r="J97" t="str">
        <f>IF(A97="","",IF(I97="A",$M$5,IF(I97="B",$M$6,$M$7)))</f>
        <v/>
      </c>
    </row>
    <row r="98">
      <c r="A98" s="2" t="n"/>
      <c r="B98" s="2" t="n"/>
      <c r="C98" s="2" t="n"/>
      <c r="D98" s="3" t="n"/>
      <c r="E98" s="4" t="str">
        <f>IF(A98="","",ROUND(N(C98)*N(D98),2))</f>
        <v/>
      </c>
      <c r="F98" s="5" t="str">
        <f>IF(OR(A98="",N($M$9)=0),"",E98/$M$9)</f>
        <v/>
      </c>
      <c r="G98" s="5" t="str">
        <f>IF(OR(A98="",N($M$9)=0),"",SUMIF($E$2:$E$200,"&gt;"&amp;E98)/$M$9)</f>
        <v/>
      </c>
      <c r="H98" s="5" t="str">
        <f>IF(A98="","",G98+F98)</f>
        <v/>
      </c>
      <c r="I98" t="str">
        <f>IF(A98="","",IF(G98&lt;$M$2,"A",IF(G98&lt;$M$3,"B","C")))</f>
        <v/>
      </c>
      <c r="J98" t="str">
        <f>IF(A98="","",IF(I98="A",$M$5,IF(I98="B",$M$6,$M$7)))</f>
        <v/>
      </c>
    </row>
    <row r="99">
      <c r="A99" s="2" t="n"/>
      <c r="B99" s="2" t="n"/>
      <c r="C99" s="2" t="n"/>
      <c r="D99" s="3" t="n"/>
      <c r="E99" s="4" t="str">
        <f>IF(A99="","",ROUND(N(C99)*N(D99),2))</f>
        <v/>
      </c>
      <c r="F99" s="5" t="str">
        <f>IF(OR(A99="",N($M$9)=0),"",E99/$M$9)</f>
        <v/>
      </c>
      <c r="G99" s="5" t="str">
        <f>IF(OR(A99="",N($M$9)=0),"",SUMIF($E$2:$E$200,"&gt;"&amp;E99)/$M$9)</f>
        <v/>
      </c>
      <c r="H99" s="5" t="str">
        <f>IF(A99="","",G99+F99)</f>
        <v/>
      </c>
      <c r="I99" t="str">
        <f>IF(A99="","",IF(G99&lt;$M$2,"A",IF(G99&lt;$M$3,"B","C")))</f>
        <v/>
      </c>
      <c r="J99" t="str">
        <f>IF(A99="","",IF(I99="A",$M$5,IF(I99="B",$M$6,$M$7)))</f>
        <v/>
      </c>
    </row>
    <row r="100">
      <c r="A100" s="2" t="n"/>
      <c r="B100" s="2" t="n"/>
      <c r="C100" s="2" t="n"/>
      <c r="D100" s="3" t="n"/>
      <c r="E100" s="4" t="str">
        <f>IF(A100="","",ROUND(N(C100)*N(D100),2))</f>
        <v/>
      </c>
      <c r="F100" s="5" t="str">
        <f>IF(OR(A100="",N($M$9)=0),"",E100/$M$9)</f>
        <v/>
      </c>
      <c r="G100" s="5" t="str">
        <f>IF(OR(A100="",N($M$9)=0),"",SUMIF($E$2:$E$200,"&gt;"&amp;E100)/$M$9)</f>
        <v/>
      </c>
      <c r="H100" s="5" t="str">
        <f>IF(A100="","",G100+F100)</f>
        <v/>
      </c>
      <c r="I100" t="str">
        <f>IF(A100="","",IF(G100&lt;$M$2,"A",IF(G100&lt;$M$3,"B","C")))</f>
        <v/>
      </c>
      <c r="J100" t="str">
        <f>IF(A100="","",IF(I100="A",$M$5,IF(I100="B",$M$6,$M$7)))</f>
        <v/>
      </c>
    </row>
    <row r="101">
      <c r="A101" s="2" t="n"/>
      <c r="B101" s="2" t="n"/>
      <c r="C101" s="2" t="n"/>
      <c r="D101" s="3" t="n"/>
      <c r="E101" s="4" t="str">
        <f>IF(A101="","",ROUND(N(C101)*N(D101),2))</f>
        <v/>
      </c>
      <c r="F101" s="5" t="str">
        <f>IF(OR(A101="",N($M$9)=0),"",E101/$M$9)</f>
        <v/>
      </c>
      <c r="G101" s="5" t="str">
        <f>IF(OR(A101="",N($M$9)=0),"",SUMIF($E$2:$E$200,"&gt;"&amp;E101)/$M$9)</f>
        <v/>
      </c>
      <c r="H101" s="5" t="str">
        <f>IF(A101="","",G101+F101)</f>
        <v/>
      </c>
      <c r="I101" t="str">
        <f>IF(A101="","",IF(G101&lt;$M$2,"A",IF(G101&lt;$M$3,"B","C")))</f>
        <v/>
      </c>
      <c r="J101" t="str">
        <f>IF(A101="","",IF(I101="A",$M$5,IF(I101="B",$M$6,$M$7)))</f>
        <v/>
      </c>
    </row>
    <row r="102">
      <c r="A102" s="2" t="n"/>
      <c r="B102" s="2" t="n"/>
      <c r="C102" s="2" t="n"/>
      <c r="D102" s="3" t="n"/>
      <c r="E102" s="4" t="str">
        <f>IF(A102="","",ROUND(N(C102)*N(D102),2))</f>
        <v/>
      </c>
      <c r="F102" s="5" t="str">
        <f>IF(OR(A102="",N($M$9)=0),"",E102/$M$9)</f>
        <v/>
      </c>
      <c r="G102" s="5" t="str">
        <f>IF(OR(A102="",N($M$9)=0),"",SUMIF($E$2:$E$200,"&gt;"&amp;E102)/$M$9)</f>
        <v/>
      </c>
      <c r="H102" s="5" t="str">
        <f>IF(A102="","",G102+F102)</f>
        <v/>
      </c>
      <c r="I102" t="str">
        <f>IF(A102="","",IF(G102&lt;$M$2,"A",IF(G102&lt;$M$3,"B","C")))</f>
        <v/>
      </c>
      <c r="J102" t="str">
        <f>IF(A102="","",IF(I102="A",$M$5,IF(I102="B",$M$6,$M$7)))</f>
        <v/>
      </c>
    </row>
    <row r="103">
      <c r="A103" s="2" t="n"/>
      <c r="B103" s="2" t="n"/>
      <c r="C103" s="2" t="n"/>
      <c r="D103" s="3" t="n"/>
      <c r="E103" s="4" t="str">
        <f>IF(A103="","",ROUND(N(C103)*N(D103),2))</f>
        <v/>
      </c>
      <c r="F103" s="5" t="str">
        <f>IF(OR(A103="",N($M$9)=0),"",E103/$M$9)</f>
        <v/>
      </c>
      <c r="G103" s="5" t="str">
        <f>IF(OR(A103="",N($M$9)=0),"",SUMIF($E$2:$E$200,"&gt;"&amp;E103)/$M$9)</f>
        <v/>
      </c>
      <c r="H103" s="5" t="str">
        <f>IF(A103="","",G103+F103)</f>
        <v/>
      </c>
      <c r="I103" t="str">
        <f>IF(A103="","",IF(G103&lt;$M$2,"A",IF(G103&lt;$M$3,"B","C")))</f>
        <v/>
      </c>
      <c r="J103" t="str">
        <f>IF(A103="","",IF(I103="A",$M$5,IF(I103="B",$M$6,$M$7)))</f>
        <v/>
      </c>
    </row>
    <row r="104">
      <c r="A104" s="2" t="n"/>
      <c r="B104" s="2" t="n"/>
      <c r="C104" s="2" t="n"/>
      <c r="D104" s="3" t="n"/>
      <c r="E104" s="4" t="str">
        <f>IF(A104="","",ROUND(N(C104)*N(D104),2))</f>
        <v/>
      </c>
      <c r="F104" s="5" t="str">
        <f>IF(OR(A104="",N($M$9)=0),"",E104/$M$9)</f>
        <v/>
      </c>
      <c r="G104" s="5" t="str">
        <f>IF(OR(A104="",N($M$9)=0),"",SUMIF($E$2:$E$200,"&gt;"&amp;E104)/$M$9)</f>
        <v/>
      </c>
      <c r="H104" s="5" t="str">
        <f>IF(A104="","",G104+F104)</f>
        <v/>
      </c>
      <c r="I104" t="str">
        <f>IF(A104="","",IF(G104&lt;$M$2,"A",IF(G104&lt;$M$3,"B","C")))</f>
        <v/>
      </c>
      <c r="J104" t="str">
        <f>IF(A104="","",IF(I104="A",$M$5,IF(I104="B",$M$6,$M$7)))</f>
        <v/>
      </c>
    </row>
    <row r="105">
      <c r="A105" s="2" t="n"/>
      <c r="B105" s="2" t="n"/>
      <c r="C105" s="2" t="n"/>
      <c r="D105" s="3" t="n"/>
      <c r="E105" s="4" t="str">
        <f>IF(A105="","",ROUND(N(C105)*N(D105),2))</f>
        <v/>
      </c>
      <c r="F105" s="5" t="str">
        <f>IF(OR(A105="",N($M$9)=0),"",E105/$M$9)</f>
        <v/>
      </c>
      <c r="G105" s="5" t="str">
        <f>IF(OR(A105="",N($M$9)=0),"",SUMIF($E$2:$E$200,"&gt;"&amp;E105)/$M$9)</f>
        <v/>
      </c>
      <c r="H105" s="5" t="str">
        <f>IF(A105="","",G105+F105)</f>
        <v/>
      </c>
      <c r="I105" t="str">
        <f>IF(A105="","",IF(G105&lt;$M$2,"A",IF(G105&lt;$M$3,"B","C")))</f>
        <v/>
      </c>
      <c r="J105" t="str">
        <f>IF(A105="","",IF(I105="A",$M$5,IF(I105="B",$M$6,$M$7)))</f>
        <v/>
      </c>
    </row>
    <row r="106">
      <c r="A106" s="2" t="n"/>
      <c r="B106" s="2" t="n"/>
      <c r="C106" s="2" t="n"/>
      <c r="D106" s="3" t="n"/>
      <c r="E106" s="4" t="str">
        <f>IF(A106="","",ROUND(N(C106)*N(D106),2))</f>
        <v/>
      </c>
      <c r="F106" s="5" t="str">
        <f>IF(OR(A106="",N($M$9)=0),"",E106/$M$9)</f>
        <v/>
      </c>
      <c r="G106" s="5" t="str">
        <f>IF(OR(A106="",N($M$9)=0),"",SUMIF($E$2:$E$200,"&gt;"&amp;E106)/$M$9)</f>
        <v/>
      </c>
      <c r="H106" s="5" t="str">
        <f>IF(A106="","",G106+F106)</f>
        <v/>
      </c>
      <c r="I106" t="str">
        <f>IF(A106="","",IF(G106&lt;$M$2,"A",IF(G106&lt;$M$3,"B","C")))</f>
        <v/>
      </c>
      <c r="J106" t="str">
        <f>IF(A106="","",IF(I106="A",$M$5,IF(I106="B",$M$6,$M$7)))</f>
        <v/>
      </c>
    </row>
    <row r="107">
      <c r="A107" s="2" t="n"/>
      <c r="B107" s="2" t="n"/>
      <c r="C107" s="2" t="n"/>
      <c r="D107" s="3" t="n"/>
      <c r="E107" s="4" t="str">
        <f>IF(A107="","",ROUND(N(C107)*N(D107),2))</f>
        <v/>
      </c>
      <c r="F107" s="5" t="str">
        <f>IF(OR(A107="",N($M$9)=0),"",E107/$M$9)</f>
        <v/>
      </c>
      <c r="G107" s="5" t="str">
        <f>IF(OR(A107="",N($M$9)=0),"",SUMIF($E$2:$E$200,"&gt;"&amp;E107)/$M$9)</f>
        <v/>
      </c>
      <c r="H107" s="5" t="str">
        <f>IF(A107="","",G107+F107)</f>
        <v/>
      </c>
      <c r="I107" t="str">
        <f>IF(A107="","",IF(G107&lt;$M$2,"A",IF(G107&lt;$M$3,"B","C")))</f>
        <v/>
      </c>
      <c r="J107" t="str">
        <f>IF(A107="","",IF(I107="A",$M$5,IF(I107="B",$M$6,$M$7)))</f>
        <v/>
      </c>
    </row>
    <row r="108">
      <c r="A108" s="2" t="n"/>
      <c r="B108" s="2" t="n"/>
      <c r="C108" s="2" t="n"/>
      <c r="D108" s="3" t="n"/>
      <c r="E108" s="4" t="str">
        <f>IF(A108="","",ROUND(N(C108)*N(D108),2))</f>
        <v/>
      </c>
      <c r="F108" s="5" t="str">
        <f>IF(OR(A108="",N($M$9)=0),"",E108/$M$9)</f>
        <v/>
      </c>
      <c r="G108" s="5" t="str">
        <f>IF(OR(A108="",N($M$9)=0),"",SUMIF($E$2:$E$200,"&gt;"&amp;E108)/$M$9)</f>
        <v/>
      </c>
      <c r="H108" s="5" t="str">
        <f>IF(A108="","",G108+F108)</f>
        <v/>
      </c>
      <c r="I108" t="str">
        <f>IF(A108="","",IF(G108&lt;$M$2,"A",IF(G108&lt;$M$3,"B","C")))</f>
        <v/>
      </c>
      <c r="J108" t="str">
        <f>IF(A108="","",IF(I108="A",$M$5,IF(I108="B",$M$6,$M$7)))</f>
        <v/>
      </c>
    </row>
    <row r="109">
      <c r="A109" s="2" t="n"/>
      <c r="B109" s="2" t="n"/>
      <c r="C109" s="2" t="n"/>
      <c r="D109" s="3" t="n"/>
      <c r="E109" s="4" t="str">
        <f>IF(A109="","",ROUND(N(C109)*N(D109),2))</f>
        <v/>
      </c>
      <c r="F109" s="5" t="str">
        <f>IF(OR(A109="",N($M$9)=0),"",E109/$M$9)</f>
        <v/>
      </c>
      <c r="G109" s="5" t="str">
        <f>IF(OR(A109="",N($M$9)=0),"",SUMIF($E$2:$E$200,"&gt;"&amp;E109)/$M$9)</f>
        <v/>
      </c>
      <c r="H109" s="5" t="str">
        <f>IF(A109="","",G109+F109)</f>
        <v/>
      </c>
      <c r="I109" t="str">
        <f>IF(A109="","",IF(G109&lt;$M$2,"A",IF(G109&lt;$M$3,"B","C")))</f>
        <v/>
      </c>
      <c r="J109" t="str">
        <f>IF(A109="","",IF(I109="A",$M$5,IF(I109="B",$M$6,$M$7)))</f>
        <v/>
      </c>
    </row>
    <row r="110">
      <c r="A110" s="2" t="n"/>
      <c r="B110" s="2" t="n"/>
      <c r="C110" s="2" t="n"/>
      <c r="D110" s="3" t="n"/>
      <c r="E110" s="4" t="str">
        <f>IF(A110="","",ROUND(N(C110)*N(D110),2))</f>
        <v/>
      </c>
      <c r="F110" s="5" t="str">
        <f>IF(OR(A110="",N($M$9)=0),"",E110/$M$9)</f>
        <v/>
      </c>
      <c r="G110" s="5" t="str">
        <f>IF(OR(A110="",N($M$9)=0),"",SUMIF($E$2:$E$200,"&gt;"&amp;E110)/$M$9)</f>
        <v/>
      </c>
      <c r="H110" s="5" t="str">
        <f>IF(A110="","",G110+F110)</f>
        <v/>
      </c>
      <c r="I110" t="str">
        <f>IF(A110="","",IF(G110&lt;$M$2,"A",IF(G110&lt;$M$3,"B","C")))</f>
        <v/>
      </c>
      <c r="J110" t="str">
        <f>IF(A110="","",IF(I110="A",$M$5,IF(I110="B",$M$6,$M$7)))</f>
        <v/>
      </c>
    </row>
    <row r="111">
      <c r="A111" s="2" t="n"/>
      <c r="B111" s="2" t="n"/>
      <c r="C111" s="2" t="n"/>
      <c r="D111" s="3" t="n"/>
      <c r="E111" s="4" t="str">
        <f>IF(A111="","",ROUND(N(C111)*N(D111),2))</f>
        <v/>
      </c>
      <c r="F111" s="5" t="str">
        <f>IF(OR(A111="",N($M$9)=0),"",E111/$M$9)</f>
        <v/>
      </c>
      <c r="G111" s="5" t="str">
        <f>IF(OR(A111="",N($M$9)=0),"",SUMIF($E$2:$E$200,"&gt;"&amp;E111)/$M$9)</f>
        <v/>
      </c>
      <c r="H111" s="5" t="str">
        <f>IF(A111="","",G111+F111)</f>
        <v/>
      </c>
      <c r="I111" t="str">
        <f>IF(A111="","",IF(G111&lt;$M$2,"A",IF(G111&lt;$M$3,"B","C")))</f>
        <v/>
      </c>
      <c r="J111" t="str">
        <f>IF(A111="","",IF(I111="A",$M$5,IF(I111="B",$M$6,$M$7)))</f>
        <v/>
      </c>
    </row>
    <row r="112">
      <c r="A112" s="2" t="n"/>
      <c r="B112" s="2" t="n"/>
      <c r="C112" s="2" t="n"/>
      <c r="D112" s="3" t="n"/>
      <c r="E112" s="4" t="str">
        <f>IF(A112="","",ROUND(N(C112)*N(D112),2))</f>
        <v/>
      </c>
      <c r="F112" s="5" t="str">
        <f>IF(OR(A112="",N($M$9)=0),"",E112/$M$9)</f>
        <v/>
      </c>
      <c r="G112" s="5" t="str">
        <f>IF(OR(A112="",N($M$9)=0),"",SUMIF($E$2:$E$200,"&gt;"&amp;E112)/$M$9)</f>
        <v/>
      </c>
      <c r="H112" s="5" t="str">
        <f>IF(A112="","",G112+F112)</f>
        <v/>
      </c>
      <c r="I112" t="str">
        <f>IF(A112="","",IF(G112&lt;$M$2,"A",IF(G112&lt;$M$3,"B","C")))</f>
        <v/>
      </c>
      <c r="J112" t="str">
        <f>IF(A112="","",IF(I112="A",$M$5,IF(I112="B",$M$6,$M$7)))</f>
        <v/>
      </c>
    </row>
    <row r="113">
      <c r="A113" s="2" t="n"/>
      <c r="B113" s="2" t="n"/>
      <c r="C113" s="2" t="n"/>
      <c r="D113" s="3" t="n"/>
      <c r="E113" s="4" t="str">
        <f>IF(A113="","",ROUND(N(C113)*N(D113),2))</f>
        <v/>
      </c>
      <c r="F113" s="5" t="str">
        <f>IF(OR(A113="",N($M$9)=0),"",E113/$M$9)</f>
        <v/>
      </c>
      <c r="G113" s="5" t="str">
        <f>IF(OR(A113="",N($M$9)=0),"",SUMIF($E$2:$E$200,"&gt;"&amp;E113)/$M$9)</f>
        <v/>
      </c>
      <c r="H113" s="5" t="str">
        <f>IF(A113="","",G113+F113)</f>
        <v/>
      </c>
      <c r="I113" t="str">
        <f>IF(A113="","",IF(G113&lt;$M$2,"A",IF(G113&lt;$M$3,"B","C")))</f>
        <v/>
      </c>
      <c r="J113" t="str">
        <f>IF(A113="","",IF(I113="A",$M$5,IF(I113="B",$M$6,$M$7)))</f>
        <v/>
      </c>
    </row>
    <row r="114">
      <c r="A114" s="2" t="n"/>
      <c r="B114" s="2" t="n"/>
      <c r="C114" s="2" t="n"/>
      <c r="D114" s="3" t="n"/>
      <c r="E114" s="4" t="str">
        <f>IF(A114="","",ROUND(N(C114)*N(D114),2))</f>
        <v/>
      </c>
      <c r="F114" s="5" t="str">
        <f>IF(OR(A114="",N($M$9)=0),"",E114/$M$9)</f>
        <v/>
      </c>
      <c r="G114" s="5" t="str">
        <f>IF(OR(A114="",N($M$9)=0),"",SUMIF($E$2:$E$200,"&gt;"&amp;E114)/$M$9)</f>
        <v/>
      </c>
      <c r="H114" s="5" t="str">
        <f>IF(A114="","",G114+F114)</f>
        <v/>
      </c>
      <c r="I114" t="str">
        <f>IF(A114="","",IF(G114&lt;$M$2,"A",IF(G114&lt;$M$3,"B","C")))</f>
        <v/>
      </c>
      <c r="J114" t="str">
        <f>IF(A114="","",IF(I114="A",$M$5,IF(I114="B",$M$6,$M$7)))</f>
        <v/>
      </c>
    </row>
    <row r="115">
      <c r="A115" s="2" t="n"/>
      <c r="B115" s="2" t="n"/>
      <c r="C115" s="2" t="n"/>
      <c r="D115" s="3" t="n"/>
      <c r="E115" s="4" t="str">
        <f>IF(A115="","",ROUND(N(C115)*N(D115),2))</f>
        <v/>
      </c>
      <c r="F115" s="5" t="str">
        <f>IF(OR(A115="",N($M$9)=0),"",E115/$M$9)</f>
        <v/>
      </c>
      <c r="G115" s="5" t="str">
        <f>IF(OR(A115="",N($M$9)=0),"",SUMIF($E$2:$E$200,"&gt;"&amp;E115)/$M$9)</f>
        <v/>
      </c>
      <c r="H115" s="5" t="str">
        <f>IF(A115="","",G115+F115)</f>
        <v/>
      </c>
      <c r="I115" t="str">
        <f>IF(A115="","",IF(G115&lt;$M$2,"A",IF(G115&lt;$M$3,"B","C")))</f>
        <v/>
      </c>
      <c r="J115" t="str">
        <f>IF(A115="","",IF(I115="A",$M$5,IF(I115="B",$M$6,$M$7)))</f>
        <v/>
      </c>
    </row>
    <row r="116">
      <c r="A116" s="2" t="n"/>
      <c r="B116" s="2" t="n"/>
      <c r="C116" s="2" t="n"/>
      <c r="D116" s="3" t="n"/>
      <c r="E116" s="4" t="str">
        <f>IF(A116="","",ROUND(N(C116)*N(D116),2))</f>
        <v/>
      </c>
      <c r="F116" s="5" t="str">
        <f>IF(OR(A116="",N($M$9)=0),"",E116/$M$9)</f>
        <v/>
      </c>
      <c r="G116" s="5" t="str">
        <f>IF(OR(A116="",N($M$9)=0),"",SUMIF($E$2:$E$200,"&gt;"&amp;E116)/$M$9)</f>
        <v/>
      </c>
      <c r="H116" s="5" t="str">
        <f>IF(A116="","",G116+F116)</f>
        <v/>
      </c>
      <c r="I116" t="str">
        <f>IF(A116="","",IF(G116&lt;$M$2,"A",IF(G116&lt;$M$3,"B","C")))</f>
        <v/>
      </c>
      <c r="J116" t="str">
        <f>IF(A116="","",IF(I116="A",$M$5,IF(I116="B",$M$6,$M$7)))</f>
        <v/>
      </c>
    </row>
    <row r="117">
      <c r="A117" s="2" t="n"/>
      <c r="B117" s="2" t="n"/>
      <c r="C117" s="2" t="n"/>
      <c r="D117" s="3" t="n"/>
      <c r="E117" s="4" t="str">
        <f>IF(A117="","",ROUND(N(C117)*N(D117),2))</f>
        <v/>
      </c>
      <c r="F117" s="5" t="str">
        <f>IF(OR(A117="",N($M$9)=0),"",E117/$M$9)</f>
        <v/>
      </c>
      <c r="G117" s="5" t="str">
        <f>IF(OR(A117="",N($M$9)=0),"",SUMIF($E$2:$E$200,"&gt;"&amp;E117)/$M$9)</f>
        <v/>
      </c>
      <c r="H117" s="5" t="str">
        <f>IF(A117="","",G117+F117)</f>
        <v/>
      </c>
      <c r="I117" t="str">
        <f>IF(A117="","",IF(G117&lt;$M$2,"A",IF(G117&lt;$M$3,"B","C")))</f>
        <v/>
      </c>
      <c r="J117" t="str">
        <f>IF(A117="","",IF(I117="A",$M$5,IF(I117="B",$M$6,$M$7)))</f>
        <v/>
      </c>
    </row>
    <row r="118">
      <c r="A118" s="2" t="n"/>
      <c r="B118" s="2" t="n"/>
      <c r="C118" s="2" t="n"/>
      <c r="D118" s="3" t="n"/>
      <c r="E118" s="4" t="str">
        <f>IF(A118="","",ROUND(N(C118)*N(D118),2))</f>
        <v/>
      </c>
      <c r="F118" s="5" t="str">
        <f>IF(OR(A118="",N($M$9)=0),"",E118/$M$9)</f>
        <v/>
      </c>
      <c r="G118" s="5" t="str">
        <f>IF(OR(A118="",N($M$9)=0),"",SUMIF($E$2:$E$200,"&gt;"&amp;E118)/$M$9)</f>
        <v/>
      </c>
      <c r="H118" s="5" t="str">
        <f>IF(A118="","",G118+F118)</f>
        <v/>
      </c>
      <c r="I118" t="str">
        <f>IF(A118="","",IF(G118&lt;$M$2,"A",IF(G118&lt;$M$3,"B","C")))</f>
        <v/>
      </c>
      <c r="J118" t="str">
        <f>IF(A118="","",IF(I118="A",$M$5,IF(I118="B",$M$6,$M$7)))</f>
        <v/>
      </c>
    </row>
    <row r="119">
      <c r="A119" s="2" t="n"/>
      <c r="B119" s="2" t="n"/>
      <c r="C119" s="2" t="n"/>
      <c r="D119" s="3" t="n"/>
      <c r="E119" s="4" t="str">
        <f>IF(A119="","",ROUND(N(C119)*N(D119),2))</f>
        <v/>
      </c>
      <c r="F119" s="5" t="str">
        <f>IF(OR(A119="",N($M$9)=0),"",E119/$M$9)</f>
        <v/>
      </c>
      <c r="G119" s="5" t="str">
        <f>IF(OR(A119="",N($M$9)=0),"",SUMIF($E$2:$E$200,"&gt;"&amp;E119)/$M$9)</f>
        <v/>
      </c>
      <c r="H119" s="5" t="str">
        <f>IF(A119="","",G119+F119)</f>
        <v/>
      </c>
      <c r="I119" t="str">
        <f>IF(A119="","",IF(G119&lt;$M$2,"A",IF(G119&lt;$M$3,"B","C")))</f>
        <v/>
      </c>
      <c r="J119" t="str">
        <f>IF(A119="","",IF(I119="A",$M$5,IF(I119="B",$M$6,$M$7)))</f>
        <v/>
      </c>
    </row>
    <row r="120">
      <c r="A120" s="2" t="n"/>
      <c r="B120" s="2" t="n"/>
      <c r="C120" s="2" t="n"/>
      <c r="D120" s="3" t="n"/>
      <c r="E120" s="4" t="str">
        <f>IF(A120="","",ROUND(N(C120)*N(D120),2))</f>
        <v/>
      </c>
      <c r="F120" s="5" t="str">
        <f>IF(OR(A120="",N($M$9)=0),"",E120/$M$9)</f>
        <v/>
      </c>
      <c r="G120" s="5" t="str">
        <f>IF(OR(A120="",N($M$9)=0),"",SUMIF($E$2:$E$200,"&gt;"&amp;E120)/$M$9)</f>
        <v/>
      </c>
      <c r="H120" s="5" t="str">
        <f>IF(A120="","",G120+F120)</f>
        <v/>
      </c>
      <c r="I120" t="str">
        <f>IF(A120="","",IF(G120&lt;$M$2,"A",IF(G120&lt;$M$3,"B","C")))</f>
        <v/>
      </c>
      <c r="J120" t="str">
        <f>IF(A120="","",IF(I120="A",$M$5,IF(I120="B",$M$6,$M$7)))</f>
        <v/>
      </c>
    </row>
    <row r="121">
      <c r="A121" s="2" t="n"/>
      <c r="B121" s="2" t="n"/>
      <c r="C121" s="2" t="n"/>
      <c r="D121" s="3" t="n"/>
      <c r="E121" s="4" t="str">
        <f>IF(A121="","",ROUND(N(C121)*N(D121),2))</f>
        <v/>
      </c>
      <c r="F121" s="5" t="str">
        <f>IF(OR(A121="",N($M$9)=0),"",E121/$M$9)</f>
        <v/>
      </c>
      <c r="G121" s="5" t="str">
        <f>IF(OR(A121="",N($M$9)=0),"",SUMIF($E$2:$E$200,"&gt;"&amp;E121)/$M$9)</f>
        <v/>
      </c>
      <c r="H121" s="5" t="str">
        <f>IF(A121="","",G121+F121)</f>
        <v/>
      </c>
      <c r="I121" t="str">
        <f>IF(A121="","",IF(G121&lt;$M$2,"A",IF(G121&lt;$M$3,"B","C")))</f>
        <v/>
      </c>
      <c r="J121" t="str">
        <f>IF(A121="","",IF(I121="A",$M$5,IF(I121="B",$M$6,$M$7)))</f>
        <v/>
      </c>
    </row>
    <row r="122">
      <c r="A122" s="2" t="n"/>
      <c r="B122" s="2" t="n"/>
      <c r="C122" s="2" t="n"/>
      <c r="D122" s="3" t="n"/>
      <c r="E122" s="4" t="str">
        <f>IF(A122="","",ROUND(N(C122)*N(D122),2))</f>
        <v/>
      </c>
      <c r="F122" s="5" t="str">
        <f>IF(OR(A122="",N($M$9)=0),"",E122/$M$9)</f>
        <v/>
      </c>
      <c r="G122" s="5" t="str">
        <f>IF(OR(A122="",N($M$9)=0),"",SUMIF($E$2:$E$200,"&gt;"&amp;E122)/$M$9)</f>
        <v/>
      </c>
      <c r="H122" s="5" t="str">
        <f>IF(A122="","",G122+F122)</f>
        <v/>
      </c>
      <c r="I122" t="str">
        <f>IF(A122="","",IF(G122&lt;$M$2,"A",IF(G122&lt;$M$3,"B","C")))</f>
        <v/>
      </c>
      <c r="J122" t="str">
        <f>IF(A122="","",IF(I122="A",$M$5,IF(I122="B",$M$6,$M$7)))</f>
        <v/>
      </c>
    </row>
    <row r="123">
      <c r="A123" s="2" t="n"/>
      <c r="B123" s="2" t="n"/>
      <c r="C123" s="2" t="n"/>
      <c r="D123" s="3" t="n"/>
      <c r="E123" s="4" t="str">
        <f>IF(A123="","",ROUND(N(C123)*N(D123),2))</f>
        <v/>
      </c>
      <c r="F123" s="5" t="str">
        <f>IF(OR(A123="",N($M$9)=0),"",E123/$M$9)</f>
        <v/>
      </c>
      <c r="G123" s="5" t="str">
        <f>IF(OR(A123="",N($M$9)=0),"",SUMIF($E$2:$E$200,"&gt;"&amp;E123)/$M$9)</f>
        <v/>
      </c>
      <c r="H123" s="5" t="str">
        <f>IF(A123="","",G123+F123)</f>
        <v/>
      </c>
      <c r="I123" t="str">
        <f>IF(A123="","",IF(G123&lt;$M$2,"A",IF(G123&lt;$M$3,"B","C")))</f>
        <v/>
      </c>
      <c r="J123" t="str">
        <f>IF(A123="","",IF(I123="A",$M$5,IF(I123="B",$M$6,$M$7)))</f>
        <v/>
      </c>
    </row>
    <row r="124">
      <c r="A124" s="2" t="n"/>
      <c r="B124" s="2" t="n"/>
      <c r="C124" s="2" t="n"/>
      <c r="D124" s="3" t="n"/>
      <c r="E124" s="4" t="str">
        <f>IF(A124="","",ROUND(N(C124)*N(D124),2))</f>
        <v/>
      </c>
      <c r="F124" s="5" t="str">
        <f>IF(OR(A124="",N($M$9)=0),"",E124/$M$9)</f>
        <v/>
      </c>
      <c r="G124" s="5" t="str">
        <f>IF(OR(A124="",N($M$9)=0),"",SUMIF($E$2:$E$200,"&gt;"&amp;E124)/$M$9)</f>
        <v/>
      </c>
      <c r="H124" s="5" t="str">
        <f>IF(A124="","",G124+F124)</f>
        <v/>
      </c>
      <c r="I124" t="str">
        <f>IF(A124="","",IF(G124&lt;$M$2,"A",IF(G124&lt;$M$3,"B","C")))</f>
        <v/>
      </c>
      <c r="J124" t="str">
        <f>IF(A124="","",IF(I124="A",$M$5,IF(I124="B",$M$6,$M$7)))</f>
        <v/>
      </c>
    </row>
    <row r="125">
      <c r="A125" s="2" t="n"/>
      <c r="B125" s="2" t="n"/>
      <c r="C125" s="2" t="n"/>
      <c r="D125" s="3" t="n"/>
      <c r="E125" s="4" t="str">
        <f>IF(A125="","",ROUND(N(C125)*N(D125),2))</f>
        <v/>
      </c>
      <c r="F125" s="5" t="str">
        <f>IF(OR(A125="",N($M$9)=0),"",E125/$M$9)</f>
        <v/>
      </c>
      <c r="G125" s="5" t="str">
        <f>IF(OR(A125="",N($M$9)=0),"",SUMIF($E$2:$E$200,"&gt;"&amp;E125)/$M$9)</f>
        <v/>
      </c>
      <c r="H125" s="5" t="str">
        <f>IF(A125="","",G125+F125)</f>
        <v/>
      </c>
      <c r="I125" t="str">
        <f>IF(A125="","",IF(G125&lt;$M$2,"A",IF(G125&lt;$M$3,"B","C")))</f>
        <v/>
      </c>
      <c r="J125" t="str">
        <f>IF(A125="","",IF(I125="A",$M$5,IF(I125="B",$M$6,$M$7)))</f>
        <v/>
      </c>
    </row>
    <row r="126">
      <c r="A126" s="2" t="n"/>
      <c r="B126" s="2" t="n"/>
      <c r="C126" s="2" t="n"/>
      <c r="D126" s="3" t="n"/>
      <c r="E126" s="4" t="str">
        <f>IF(A126="","",ROUND(N(C126)*N(D126),2))</f>
        <v/>
      </c>
      <c r="F126" s="5" t="str">
        <f>IF(OR(A126="",N($M$9)=0),"",E126/$M$9)</f>
        <v/>
      </c>
      <c r="G126" s="5" t="str">
        <f>IF(OR(A126="",N($M$9)=0),"",SUMIF($E$2:$E$200,"&gt;"&amp;E126)/$M$9)</f>
        <v/>
      </c>
      <c r="H126" s="5" t="str">
        <f>IF(A126="","",G126+F126)</f>
        <v/>
      </c>
      <c r="I126" t="str">
        <f>IF(A126="","",IF(G126&lt;$M$2,"A",IF(G126&lt;$M$3,"B","C")))</f>
        <v/>
      </c>
      <c r="J126" t="str">
        <f>IF(A126="","",IF(I126="A",$M$5,IF(I126="B",$M$6,$M$7)))</f>
        <v/>
      </c>
    </row>
    <row r="127">
      <c r="A127" s="2" t="n"/>
      <c r="B127" s="2" t="n"/>
      <c r="C127" s="2" t="n"/>
      <c r="D127" s="3" t="n"/>
      <c r="E127" s="4" t="str">
        <f>IF(A127="","",ROUND(N(C127)*N(D127),2))</f>
        <v/>
      </c>
      <c r="F127" s="5" t="str">
        <f>IF(OR(A127="",N($M$9)=0),"",E127/$M$9)</f>
        <v/>
      </c>
      <c r="G127" s="5" t="str">
        <f>IF(OR(A127="",N($M$9)=0),"",SUMIF($E$2:$E$200,"&gt;"&amp;E127)/$M$9)</f>
        <v/>
      </c>
      <c r="H127" s="5" t="str">
        <f>IF(A127="","",G127+F127)</f>
        <v/>
      </c>
      <c r="I127" t="str">
        <f>IF(A127="","",IF(G127&lt;$M$2,"A",IF(G127&lt;$M$3,"B","C")))</f>
        <v/>
      </c>
      <c r="J127" t="str">
        <f>IF(A127="","",IF(I127="A",$M$5,IF(I127="B",$M$6,$M$7)))</f>
        <v/>
      </c>
    </row>
    <row r="128">
      <c r="A128" s="2" t="n"/>
      <c r="B128" s="2" t="n"/>
      <c r="C128" s="2" t="n"/>
      <c r="D128" s="3" t="n"/>
      <c r="E128" s="4" t="str">
        <f>IF(A128="","",ROUND(N(C128)*N(D128),2))</f>
        <v/>
      </c>
      <c r="F128" s="5" t="str">
        <f>IF(OR(A128="",N($M$9)=0),"",E128/$M$9)</f>
        <v/>
      </c>
      <c r="G128" s="5" t="str">
        <f>IF(OR(A128="",N($M$9)=0),"",SUMIF($E$2:$E$200,"&gt;"&amp;E128)/$M$9)</f>
        <v/>
      </c>
      <c r="H128" s="5" t="str">
        <f>IF(A128="","",G128+F128)</f>
        <v/>
      </c>
      <c r="I128" t="str">
        <f>IF(A128="","",IF(G128&lt;$M$2,"A",IF(G128&lt;$M$3,"B","C")))</f>
        <v/>
      </c>
      <c r="J128" t="str">
        <f>IF(A128="","",IF(I128="A",$M$5,IF(I128="B",$M$6,$M$7)))</f>
        <v/>
      </c>
    </row>
    <row r="129">
      <c r="A129" s="2" t="n"/>
      <c r="B129" s="2" t="n"/>
      <c r="C129" s="2" t="n"/>
      <c r="D129" s="3" t="n"/>
      <c r="E129" s="4" t="str">
        <f>IF(A129="","",ROUND(N(C129)*N(D129),2))</f>
        <v/>
      </c>
      <c r="F129" s="5" t="str">
        <f>IF(OR(A129="",N($M$9)=0),"",E129/$M$9)</f>
        <v/>
      </c>
      <c r="G129" s="5" t="str">
        <f>IF(OR(A129="",N($M$9)=0),"",SUMIF($E$2:$E$200,"&gt;"&amp;E129)/$M$9)</f>
        <v/>
      </c>
      <c r="H129" s="5" t="str">
        <f>IF(A129="","",G129+F129)</f>
        <v/>
      </c>
      <c r="I129" t="str">
        <f>IF(A129="","",IF(G129&lt;$M$2,"A",IF(G129&lt;$M$3,"B","C")))</f>
        <v/>
      </c>
      <c r="J129" t="str">
        <f>IF(A129="","",IF(I129="A",$M$5,IF(I129="B",$M$6,$M$7)))</f>
        <v/>
      </c>
    </row>
    <row r="130">
      <c r="A130" s="2" t="n"/>
      <c r="B130" s="2" t="n"/>
      <c r="C130" s="2" t="n"/>
      <c r="D130" s="3" t="n"/>
      <c r="E130" s="4" t="str">
        <f>IF(A130="","",ROUND(N(C130)*N(D130),2))</f>
        <v/>
      </c>
      <c r="F130" s="5" t="str">
        <f>IF(OR(A130="",N($M$9)=0),"",E130/$M$9)</f>
        <v/>
      </c>
      <c r="G130" s="5" t="str">
        <f>IF(OR(A130="",N($M$9)=0),"",SUMIF($E$2:$E$200,"&gt;"&amp;E130)/$M$9)</f>
        <v/>
      </c>
      <c r="H130" s="5" t="str">
        <f>IF(A130="","",G130+F130)</f>
        <v/>
      </c>
      <c r="I130" t="str">
        <f>IF(A130="","",IF(G130&lt;$M$2,"A",IF(G130&lt;$M$3,"B","C")))</f>
        <v/>
      </c>
      <c r="J130" t="str">
        <f>IF(A130="","",IF(I130="A",$M$5,IF(I130="B",$M$6,$M$7)))</f>
        <v/>
      </c>
    </row>
    <row r="131">
      <c r="A131" s="2" t="n"/>
      <c r="B131" s="2" t="n"/>
      <c r="C131" s="2" t="n"/>
      <c r="D131" s="3" t="n"/>
      <c r="E131" s="4" t="str">
        <f>IF(A131="","",ROUND(N(C131)*N(D131),2))</f>
        <v/>
      </c>
      <c r="F131" s="5" t="str">
        <f>IF(OR(A131="",N($M$9)=0),"",E131/$M$9)</f>
        <v/>
      </c>
      <c r="G131" s="5" t="str">
        <f>IF(OR(A131="",N($M$9)=0),"",SUMIF($E$2:$E$200,"&gt;"&amp;E131)/$M$9)</f>
        <v/>
      </c>
      <c r="H131" s="5" t="str">
        <f>IF(A131="","",G131+F131)</f>
        <v/>
      </c>
      <c r="I131" t="str">
        <f>IF(A131="","",IF(G131&lt;$M$2,"A",IF(G131&lt;$M$3,"B","C")))</f>
        <v/>
      </c>
      <c r="J131" t="str">
        <f>IF(A131="","",IF(I131="A",$M$5,IF(I131="B",$M$6,$M$7)))</f>
        <v/>
      </c>
    </row>
    <row r="132">
      <c r="A132" s="2" t="n"/>
      <c r="B132" s="2" t="n"/>
      <c r="C132" s="2" t="n"/>
      <c r="D132" s="3" t="n"/>
      <c r="E132" s="4" t="str">
        <f>IF(A132="","",ROUND(N(C132)*N(D132),2))</f>
        <v/>
      </c>
      <c r="F132" s="5" t="str">
        <f>IF(OR(A132="",N($M$9)=0),"",E132/$M$9)</f>
        <v/>
      </c>
      <c r="G132" s="5" t="str">
        <f>IF(OR(A132="",N($M$9)=0),"",SUMIF($E$2:$E$200,"&gt;"&amp;E132)/$M$9)</f>
        <v/>
      </c>
      <c r="H132" s="5" t="str">
        <f>IF(A132="","",G132+F132)</f>
        <v/>
      </c>
      <c r="I132" t="str">
        <f>IF(A132="","",IF(G132&lt;$M$2,"A",IF(G132&lt;$M$3,"B","C")))</f>
        <v/>
      </c>
      <c r="J132" t="str">
        <f>IF(A132="","",IF(I132="A",$M$5,IF(I132="B",$M$6,$M$7)))</f>
        <v/>
      </c>
    </row>
    <row r="133">
      <c r="A133" s="2" t="n"/>
      <c r="B133" s="2" t="n"/>
      <c r="C133" s="2" t="n"/>
      <c r="D133" s="3" t="n"/>
      <c r="E133" s="4" t="str">
        <f>IF(A133="","",ROUND(N(C133)*N(D133),2))</f>
        <v/>
      </c>
      <c r="F133" s="5" t="str">
        <f>IF(OR(A133="",N($M$9)=0),"",E133/$M$9)</f>
        <v/>
      </c>
      <c r="G133" s="5" t="str">
        <f>IF(OR(A133="",N($M$9)=0),"",SUMIF($E$2:$E$200,"&gt;"&amp;E133)/$M$9)</f>
        <v/>
      </c>
      <c r="H133" s="5" t="str">
        <f>IF(A133="","",G133+F133)</f>
        <v/>
      </c>
      <c r="I133" t="str">
        <f>IF(A133="","",IF(G133&lt;$M$2,"A",IF(G133&lt;$M$3,"B","C")))</f>
        <v/>
      </c>
      <c r="J133" t="str">
        <f>IF(A133="","",IF(I133="A",$M$5,IF(I133="B",$M$6,$M$7)))</f>
        <v/>
      </c>
    </row>
    <row r="134">
      <c r="A134" s="2" t="n"/>
      <c r="B134" s="2" t="n"/>
      <c r="C134" s="2" t="n"/>
      <c r="D134" s="3" t="n"/>
      <c r="E134" s="4" t="str">
        <f>IF(A134="","",ROUND(N(C134)*N(D134),2))</f>
        <v/>
      </c>
      <c r="F134" s="5" t="str">
        <f>IF(OR(A134="",N($M$9)=0),"",E134/$M$9)</f>
        <v/>
      </c>
      <c r="G134" s="5" t="str">
        <f>IF(OR(A134="",N($M$9)=0),"",SUMIF($E$2:$E$200,"&gt;"&amp;E134)/$M$9)</f>
        <v/>
      </c>
      <c r="H134" s="5" t="str">
        <f>IF(A134="","",G134+F134)</f>
        <v/>
      </c>
      <c r="I134" t="str">
        <f>IF(A134="","",IF(G134&lt;$M$2,"A",IF(G134&lt;$M$3,"B","C")))</f>
        <v/>
      </c>
      <c r="J134" t="str">
        <f>IF(A134="","",IF(I134="A",$M$5,IF(I134="B",$M$6,$M$7)))</f>
        <v/>
      </c>
    </row>
    <row r="135">
      <c r="A135" s="2" t="n"/>
      <c r="B135" s="2" t="n"/>
      <c r="C135" s="2" t="n"/>
      <c r="D135" s="3" t="n"/>
      <c r="E135" s="4" t="str">
        <f>IF(A135="","",ROUND(N(C135)*N(D135),2))</f>
        <v/>
      </c>
      <c r="F135" s="5" t="str">
        <f>IF(OR(A135="",N($M$9)=0),"",E135/$M$9)</f>
        <v/>
      </c>
      <c r="G135" s="5" t="str">
        <f>IF(OR(A135="",N($M$9)=0),"",SUMIF($E$2:$E$200,"&gt;"&amp;E135)/$M$9)</f>
        <v/>
      </c>
      <c r="H135" s="5" t="str">
        <f>IF(A135="","",G135+F135)</f>
        <v/>
      </c>
      <c r="I135" t="str">
        <f>IF(A135="","",IF(G135&lt;$M$2,"A",IF(G135&lt;$M$3,"B","C")))</f>
        <v/>
      </c>
      <c r="J135" t="str">
        <f>IF(A135="","",IF(I135="A",$M$5,IF(I135="B",$M$6,$M$7)))</f>
        <v/>
      </c>
    </row>
    <row r="136">
      <c r="A136" s="2" t="n"/>
      <c r="B136" s="2" t="n"/>
      <c r="C136" s="2" t="n"/>
      <c r="D136" s="3" t="n"/>
      <c r="E136" s="4" t="str">
        <f>IF(A136="","",ROUND(N(C136)*N(D136),2))</f>
        <v/>
      </c>
      <c r="F136" s="5" t="str">
        <f>IF(OR(A136="",N($M$9)=0),"",E136/$M$9)</f>
        <v/>
      </c>
      <c r="G136" s="5" t="str">
        <f>IF(OR(A136="",N($M$9)=0),"",SUMIF($E$2:$E$200,"&gt;"&amp;E136)/$M$9)</f>
        <v/>
      </c>
      <c r="H136" s="5" t="str">
        <f>IF(A136="","",G136+F136)</f>
        <v/>
      </c>
      <c r="I136" t="str">
        <f>IF(A136="","",IF(G136&lt;$M$2,"A",IF(G136&lt;$M$3,"B","C")))</f>
        <v/>
      </c>
      <c r="J136" t="str">
        <f>IF(A136="","",IF(I136="A",$M$5,IF(I136="B",$M$6,$M$7)))</f>
        <v/>
      </c>
    </row>
    <row r="137">
      <c r="A137" s="2" t="n"/>
      <c r="B137" s="2" t="n"/>
      <c r="C137" s="2" t="n"/>
      <c r="D137" s="3" t="n"/>
      <c r="E137" s="4" t="str">
        <f>IF(A137="","",ROUND(N(C137)*N(D137),2))</f>
        <v/>
      </c>
      <c r="F137" s="5" t="str">
        <f>IF(OR(A137="",N($M$9)=0),"",E137/$M$9)</f>
        <v/>
      </c>
      <c r="G137" s="5" t="str">
        <f>IF(OR(A137="",N($M$9)=0),"",SUMIF($E$2:$E$200,"&gt;"&amp;E137)/$M$9)</f>
        <v/>
      </c>
      <c r="H137" s="5" t="str">
        <f>IF(A137="","",G137+F137)</f>
        <v/>
      </c>
      <c r="I137" t="str">
        <f>IF(A137="","",IF(G137&lt;$M$2,"A",IF(G137&lt;$M$3,"B","C")))</f>
        <v/>
      </c>
      <c r="J137" t="str">
        <f>IF(A137="","",IF(I137="A",$M$5,IF(I137="B",$M$6,$M$7)))</f>
        <v/>
      </c>
    </row>
    <row r="138">
      <c r="A138" s="2" t="n"/>
      <c r="B138" s="2" t="n"/>
      <c r="C138" s="2" t="n"/>
      <c r="D138" s="3" t="n"/>
      <c r="E138" s="4" t="str">
        <f>IF(A138="","",ROUND(N(C138)*N(D138),2))</f>
        <v/>
      </c>
      <c r="F138" s="5" t="str">
        <f>IF(OR(A138="",N($M$9)=0),"",E138/$M$9)</f>
        <v/>
      </c>
      <c r="G138" s="5" t="str">
        <f>IF(OR(A138="",N($M$9)=0),"",SUMIF($E$2:$E$200,"&gt;"&amp;E138)/$M$9)</f>
        <v/>
      </c>
      <c r="H138" s="5" t="str">
        <f>IF(A138="","",G138+F138)</f>
        <v/>
      </c>
      <c r="I138" t="str">
        <f>IF(A138="","",IF(G138&lt;$M$2,"A",IF(G138&lt;$M$3,"B","C")))</f>
        <v/>
      </c>
      <c r="J138" t="str">
        <f>IF(A138="","",IF(I138="A",$M$5,IF(I138="B",$M$6,$M$7)))</f>
        <v/>
      </c>
    </row>
    <row r="139">
      <c r="A139" s="2" t="n"/>
      <c r="B139" s="2" t="n"/>
      <c r="C139" s="2" t="n"/>
      <c r="D139" s="3" t="n"/>
      <c r="E139" s="4" t="str">
        <f>IF(A139="","",ROUND(N(C139)*N(D139),2))</f>
        <v/>
      </c>
      <c r="F139" s="5" t="str">
        <f>IF(OR(A139="",N($M$9)=0),"",E139/$M$9)</f>
        <v/>
      </c>
      <c r="G139" s="5" t="str">
        <f>IF(OR(A139="",N($M$9)=0),"",SUMIF($E$2:$E$200,"&gt;"&amp;E139)/$M$9)</f>
        <v/>
      </c>
      <c r="H139" s="5" t="str">
        <f>IF(A139="","",G139+F139)</f>
        <v/>
      </c>
      <c r="I139" t="str">
        <f>IF(A139="","",IF(G139&lt;$M$2,"A",IF(G139&lt;$M$3,"B","C")))</f>
        <v/>
      </c>
      <c r="J139" t="str">
        <f>IF(A139="","",IF(I139="A",$M$5,IF(I139="B",$M$6,$M$7)))</f>
        <v/>
      </c>
    </row>
    <row r="140">
      <c r="A140" s="2" t="n"/>
      <c r="B140" s="2" t="n"/>
      <c r="C140" s="2" t="n"/>
      <c r="D140" s="3" t="n"/>
      <c r="E140" s="4" t="str">
        <f>IF(A140="","",ROUND(N(C140)*N(D140),2))</f>
        <v/>
      </c>
      <c r="F140" s="5" t="str">
        <f>IF(OR(A140="",N($M$9)=0),"",E140/$M$9)</f>
        <v/>
      </c>
      <c r="G140" s="5" t="str">
        <f>IF(OR(A140="",N($M$9)=0),"",SUMIF($E$2:$E$200,"&gt;"&amp;E140)/$M$9)</f>
        <v/>
      </c>
      <c r="H140" s="5" t="str">
        <f>IF(A140="","",G140+F140)</f>
        <v/>
      </c>
      <c r="I140" t="str">
        <f>IF(A140="","",IF(G140&lt;$M$2,"A",IF(G140&lt;$M$3,"B","C")))</f>
        <v/>
      </c>
      <c r="J140" t="str">
        <f>IF(A140="","",IF(I140="A",$M$5,IF(I140="B",$M$6,$M$7)))</f>
        <v/>
      </c>
    </row>
    <row r="141">
      <c r="A141" s="2" t="n"/>
      <c r="B141" s="2" t="n"/>
      <c r="C141" s="2" t="n"/>
      <c r="D141" s="3" t="n"/>
      <c r="E141" s="4" t="str">
        <f>IF(A141="","",ROUND(N(C141)*N(D141),2))</f>
        <v/>
      </c>
      <c r="F141" s="5" t="str">
        <f>IF(OR(A141="",N($M$9)=0),"",E141/$M$9)</f>
        <v/>
      </c>
      <c r="G141" s="5" t="str">
        <f>IF(OR(A141="",N($M$9)=0),"",SUMIF($E$2:$E$200,"&gt;"&amp;E141)/$M$9)</f>
        <v/>
      </c>
      <c r="H141" s="5" t="str">
        <f>IF(A141="","",G141+F141)</f>
        <v/>
      </c>
      <c r="I141" t="str">
        <f>IF(A141="","",IF(G141&lt;$M$2,"A",IF(G141&lt;$M$3,"B","C")))</f>
        <v/>
      </c>
      <c r="J141" t="str">
        <f>IF(A141="","",IF(I141="A",$M$5,IF(I141="B",$M$6,$M$7)))</f>
        <v/>
      </c>
    </row>
    <row r="142">
      <c r="A142" s="2" t="n"/>
      <c r="B142" s="2" t="n"/>
      <c r="C142" s="2" t="n"/>
      <c r="D142" s="3" t="n"/>
      <c r="E142" s="4" t="str">
        <f>IF(A142="","",ROUND(N(C142)*N(D142),2))</f>
        <v/>
      </c>
      <c r="F142" s="5" t="str">
        <f>IF(OR(A142="",N($M$9)=0),"",E142/$M$9)</f>
        <v/>
      </c>
      <c r="G142" s="5" t="str">
        <f>IF(OR(A142="",N($M$9)=0),"",SUMIF($E$2:$E$200,"&gt;"&amp;E142)/$M$9)</f>
        <v/>
      </c>
      <c r="H142" s="5" t="str">
        <f>IF(A142="","",G142+F142)</f>
        <v/>
      </c>
      <c r="I142" t="str">
        <f>IF(A142="","",IF(G142&lt;$M$2,"A",IF(G142&lt;$M$3,"B","C")))</f>
        <v/>
      </c>
      <c r="J142" t="str">
        <f>IF(A142="","",IF(I142="A",$M$5,IF(I142="B",$M$6,$M$7)))</f>
        <v/>
      </c>
    </row>
    <row r="143">
      <c r="A143" s="2" t="n"/>
      <c r="B143" s="2" t="n"/>
      <c r="C143" s="2" t="n"/>
      <c r="D143" s="3" t="n"/>
      <c r="E143" s="4" t="str">
        <f>IF(A143="","",ROUND(N(C143)*N(D143),2))</f>
        <v/>
      </c>
      <c r="F143" s="5" t="str">
        <f>IF(OR(A143="",N($M$9)=0),"",E143/$M$9)</f>
        <v/>
      </c>
      <c r="G143" s="5" t="str">
        <f>IF(OR(A143="",N($M$9)=0),"",SUMIF($E$2:$E$200,"&gt;"&amp;E143)/$M$9)</f>
        <v/>
      </c>
      <c r="H143" s="5" t="str">
        <f>IF(A143="","",G143+F143)</f>
        <v/>
      </c>
      <c r="I143" t="str">
        <f>IF(A143="","",IF(G143&lt;$M$2,"A",IF(G143&lt;$M$3,"B","C")))</f>
        <v/>
      </c>
      <c r="J143" t="str">
        <f>IF(A143="","",IF(I143="A",$M$5,IF(I143="B",$M$6,$M$7)))</f>
        <v/>
      </c>
    </row>
    <row r="144">
      <c r="A144" s="2" t="n"/>
      <c r="B144" s="2" t="n"/>
      <c r="C144" s="2" t="n"/>
      <c r="D144" s="3" t="n"/>
      <c r="E144" s="4" t="str">
        <f>IF(A144="","",ROUND(N(C144)*N(D144),2))</f>
        <v/>
      </c>
      <c r="F144" s="5" t="str">
        <f>IF(OR(A144="",N($M$9)=0),"",E144/$M$9)</f>
        <v/>
      </c>
      <c r="G144" s="5" t="str">
        <f>IF(OR(A144="",N($M$9)=0),"",SUMIF($E$2:$E$200,"&gt;"&amp;E144)/$M$9)</f>
        <v/>
      </c>
      <c r="H144" s="5" t="str">
        <f>IF(A144="","",G144+F144)</f>
        <v/>
      </c>
      <c r="I144" t="str">
        <f>IF(A144="","",IF(G144&lt;$M$2,"A",IF(G144&lt;$M$3,"B","C")))</f>
        <v/>
      </c>
      <c r="J144" t="str">
        <f>IF(A144="","",IF(I144="A",$M$5,IF(I144="B",$M$6,$M$7)))</f>
        <v/>
      </c>
    </row>
    <row r="145">
      <c r="A145" s="2" t="n"/>
      <c r="B145" s="2" t="n"/>
      <c r="C145" s="2" t="n"/>
      <c r="D145" s="3" t="n"/>
      <c r="E145" s="4" t="str">
        <f>IF(A145="","",ROUND(N(C145)*N(D145),2))</f>
        <v/>
      </c>
      <c r="F145" s="5" t="str">
        <f>IF(OR(A145="",N($M$9)=0),"",E145/$M$9)</f>
        <v/>
      </c>
      <c r="G145" s="5" t="str">
        <f>IF(OR(A145="",N($M$9)=0),"",SUMIF($E$2:$E$200,"&gt;"&amp;E145)/$M$9)</f>
        <v/>
      </c>
      <c r="H145" s="5" t="str">
        <f>IF(A145="","",G145+F145)</f>
        <v/>
      </c>
      <c r="I145" t="str">
        <f>IF(A145="","",IF(G145&lt;$M$2,"A",IF(G145&lt;$M$3,"B","C")))</f>
        <v/>
      </c>
      <c r="J145" t="str">
        <f>IF(A145="","",IF(I145="A",$M$5,IF(I145="B",$M$6,$M$7)))</f>
        <v/>
      </c>
    </row>
    <row r="146">
      <c r="A146" s="2" t="n"/>
      <c r="B146" s="2" t="n"/>
      <c r="C146" s="2" t="n"/>
      <c r="D146" s="3" t="n"/>
      <c r="E146" s="4" t="str">
        <f>IF(A146="","",ROUND(N(C146)*N(D146),2))</f>
        <v/>
      </c>
      <c r="F146" s="5" t="str">
        <f>IF(OR(A146="",N($M$9)=0),"",E146/$M$9)</f>
        <v/>
      </c>
      <c r="G146" s="5" t="str">
        <f>IF(OR(A146="",N($M$9)=0),"",SUMIF($E$2:$E$200,"&gt;"&amp;E146)/$M$9)</f>
        <v/>
      </c>
      <c r="H146" s="5" t="str">
        <f>IF(A146="","",G146+F146)</f>
        <v/>
      </c>
      <c r="I146" t="str">
        <f>IF(A146="","",IF(G146&lt;$M$2,"A",IF(G146&lt;$M$3,"B","C")))</f>
        <v/>
      </c>
      <c r="J146" t="str">
        <f>IF(A146="","",IF(I146="A",$M$5,IF(I146="B",$M$6,$M$7)))</f>
        <v/>
      </c>
    </row>
    <row r="147">
      <c r="A147" s="2" t="n"/>
      <c r="B147" s="2" t="n"/>
      <c r="C147" s="2" t="n"/>
      <c r="D147" s="3" t="n"/>
      <c r="E147" s="4" t="str">
        <f>IF(A147="","",ROUND(N(C147)*N(D147),2))</f>
        <v/>
      </c>
      <c r="F147" s="5" t="str">
        <f>IF(OR(A147="",N($M$9)=0),"",E147/$M$9)</f>
        <v/>
      </c>
      <c r="G147" s="5" t="str">
        <f>IF(OR(A147="",N($M$9)=0),"",SUMIF($E$2:$E$200,"&gt;"&amp;E147)/$M$9)</f>
        <v/>
      </c>
      <c r="H147" s="5" t="str">
        <f>IF(A147="","",G147+F147)</f>
        <v/>
      </c>
      <c r="I147" t="str">
        <f>IF(A147="","",IF(G147&lt;$M$2,"A",IF(G147&lt;$M$3,"B","C")))</f>
        <v/>
      </c>
      <c r="J147" t="str">
        <f>IF(A147="","",IF(I147="A",$M$5,IF(I147="B",$M$6,$M$7)))</f>
        <v/>
      </c>
    </row>
    <row r="148">
      <c r="A148" s="2" t="n"/>
      <c r="B148" s="2" t="n"/>
      <c r="C148" s="2" t="n"/>
      <c r="D148" s="3" t="n"/>
      <c r="E148" s="4" t="str">
        <f>IF(A148="","",ROUND(N(C148)*N(D148),2))</f>
        <v/>
      </c>
      <c r="F148" s="5" t="str">
        <f>IF(OR(A148="",N($M$9)=0),"",E148/$M$9)</f>
        <v/>
      </c>
      <c r="G148" s="5" t="str">
        <f>IF(OR(A148="",N($M$9)=0),"",SUMIF($E$2:$E$200,"&gt;"&amp;E148)/$M$9)</f>
        <v/>
      </c>
      <c r="H148" s="5" t="str">
        <f>IF(A148="","",G148+F148)</f>
        <v/>
      </c>
      <c r="I148" t="str">
        <f>IF(A148="","",IF(G148&lt;$M$2,"A",IF(G148&lt;$M$3,"B","C")))</f>
        <v/>
      </c>
      <c r="J148" t="str">
        <f>IF(A148="","",IF(I148="A",$M$5,IF(I148="B",$M$6,$M$7)))</f>
        <v/>
      </c>
    </row>
    <row r="149">
      <c r="A149" s="2" t="n"/>
      <c r="B149" s="2" t="n"/>
      <c r="C149" s="2" t="n"/>
      <c r="D149" s="3" t="n"/>
      <c r="E149" s="4" t="str">
        <f>IF(A149="","",ROUND(N(C149)*N(D149),2))</f>
        <v/>
      </c>
      <c r="F149" s="5" t="str">
        <f>IF(OR(A149="",N($M$9)=0),"",E149/$M$9)</f>
        <v/>
      </c>
      <c r="G149" s="5" t="str">
        <f>IF(OR(A149="",N($M$9)=0),"",SUMIF($E$2:$E$200,"&gt;"&amp;E149)/$M$9)</f>
        <v/>
      </c>
      <c r="H149" s="5" t="str">
        <f>IF(A149="","",G149+F149)</f>
        <v/>
      </c>
      <c r="I149" t="str">
        <f>IF(A149="","",IF(G149&lt;$M$2,"A",IF(G149&lt;$M$3,"B","C")))</f>
        <v/>
      </c>
      <c r="J149" t="str">
        <f>IF(A149="","",IF(I149="A",$M$5,IF(I149="B",$M$6,$M$7)))</f>
        <v/>
      </c>
    </row>
    <row r="150">
      <c r="A150" s="2" t="n"/>
      <c r="B150" s="2" t="n"/>
      <c r="C150" s="2" t="n"/>
      <c r="D150" s="3" t="n"/>
      <c r="E150" s="4" t="str">
        <f>IF(A150="","",ROUND(N(C150)*N(D150),2))</f>
        <v/>
      </c>
      <c r="F150" s="5" t="str">
        <f>IF(OR(A150="",N($M$9)=0),"",E150/$M$9)</f>
        <v/>
      </c>
      <c r="G150" s="5" t="str">
        <f>IF(OR(A150="",N($M$9)=0),"",SUMIF($E$2:$E$200,"&gt;"&amp;E150)/$M$9)</f>
        <v/>
      </c>
      <c r="H150" s="5" t="str">
        <f>IF(A150="","",G150+F150)</f>
        <v/>
      </c>
      <c r="I150" t="str">
        <f>IF(A150="","",IF(G150&lt;$M$2,"A",IF(G150&lt;$M$3,"B","C")))</f>
        <v/>
      </c>
      <c r="J150" t="str">
        <f>IF(A150="","",IF(I150="A",$M$5,IF(I150="B",$M$6,$M$7)))</f>
        <v/>
      </c>
    </row>
    <row r="151">
      <c r="A151" s="2" t="n"/>
      <c r="B151" s="2" t="n"/>
      <c r="C151" s="2" t="n"/>
      <c r="D151" s="3" t="n"/>
      <c r="E151" s="4" t="str">
        <f>IF(A151="","",ROUND(N(C151)*N(D151),2))</f>
        <v/>
      </c>
      <c r="F151" s="5" t="str">
        <f>IF(OR(A151="",N($M$9)=0),"",E151/$M$9)</f>
        <v/>
      </c>
      <c r="G151" s="5" t="str">
        <f>IF(OR(A151="",N($M$9)=0),"",SUMIF($E$2:$E$200,"&gt;"&amp;E151)/$M$9)</f>
        <v/>
      </c>
      <c r="H151" s="5" t="str">
        <f>IF(A151="","",G151+F151)</f>
        <v/>
      </c>
      <c r="I151" t="str">
        <f>IF(A151="","",IF(G151&lt;$M$2,"A",IF(G151&lt;$M$3,"B","C")))</f>
        <v/>
      </c>
      <c r="J151" t="str">
        <f>IF(A151="","",IF(I151="A",$M$5,IF(I151="B",$M$6,$M$7)))</f>
        <v/>
      </c>
    </row>
    <row r="152">
      <c r="A152" s="2" t="n"/>
      <c r="B152" s="2" t="n"/>
      <c r="C152" s="2" t="n"/>
      <c r="D152" s="3" t="n"/>
      <c r="E152" s="4" t="str">
        <f>IF(A152="","",ROUND(N(C152)*N(D152),2))</f>
        <v/>
      </c>
      <c r="F152" s="5" t="str">
        <f>IF(OR(A152="",N($M$9)=0),"",E152/$M$9)</f>
        <v/>
      </c>
      <c r="G152" s="5" t="str">
        <f>IF(OR(A152="",N($M$9)=0),"",SUMIF($E$2:$E$200,"&gt;"&amp;E152)/$M$9)</f>
        <v/>
      </c>
      <c r="H152" s="5" t="str">
        <f>IF(A152="","",G152+F152)</f>
        <v/>
      </c>
      <c r="I152" t="str">
        <f>IF(A152="","",IF(G152&lt;$M$2,"A",IF(G152&lt;$M$3,"B","C")))</f>
        <v/>
      </c>
      <c r="J152" t="str">
        <f>IF(A152="","",IF(I152="A",$M$5,IF(I152="B",$M$6,$M$7)))</f>
        <v/>
      </c>
    </row>
    <row r="153">
      <c r="A153" s="2" t="n"/>
      <c r="B153" s="2" t="n"/>
      <c r="C153" s="2" t="n"/>
      <c r="D153" s="3" t="n"/>
      <c r="E153" s="4" t="str">
        <f>IF(A153="","",ROUND(N(C153)*N(D153),2))</f>
        <v/>
      </c>
      <c r="F153" s="5" t="str">
        <f>IF(OR(A153="",N($M$9)=0),"",E153/$M$9)</f>
        <v/>
      </c>
      <c r="G153" s="5" t="str">
        <f>IF(OR(A153="",N($M$9)=0),"",SUMIF($E$2:$E$200,"&gt;"&amp;E153)/$M$9)</f>
        <v/>
      </c>
      <c r="H153" s="5" t="str">
        <f>IF(A153="","",G153+F153)</f>
        <v/>
      </c>
      <c r="I153" t="str">
        <f>IF(A153="","",IF(G153&lt;$M$2,"A",IF(G153&lt;$M$3,"B","C")))</f>
        <v/>
      </c>
      <c r="J153" t="str">
        <f>IF(A153="","",IF(I153="A",$M$5,IF(I153="B",$M$6,$M$7)))</f>
        <v/>
      </c>
    </row>
    <row r="154">
      <c r="A154" s="2" t="n"/>
      <c r="B154" s="2" t="n"/>
      <c r="C154" s="2" t="n"/>
      <c r="D154" s="3" t="n"/>
      <c r="E154" s="4" t="str">
        <f>IF(A154="","",ROUND(N(C154)*N(D154),2))</f>
        <v/>
      </c>
      <c r="F154" s="5" t="str">
        <f>IF(OR(A154="",N($M$9)=0),"",E154/$M$9)</f>
        <v/>
      </c>
      <c r="G154" s="5" t="str">
        <f>IF(OR(A154="",N($M$9)=0),"",SUMIF($E$2:$E$200,"&gt;"&amp;E154)/$M$9)</f>
        <v/>
      </c>
      <c r="H154" s="5" t="str">
        <f>IF(A154="","",G154+F154)</f>
        <v/>
      </c>
      <c r="I154" t="str">
        <f>IF(A154="","",IF(G154&lt;$M$2,"A",IF(G154&lt;$M$3,"B","C")))</f>
        <v/>
      </c>
      <c r="J154" t="str">
        <f>IF(A154="","",IF(I154="A",$M$5,IF(I154="B",$M$6,$M$7)))</f>
        <v/>
      </c>
    </row>
    <row r="155">
      <c r="A155" s="2" t="n"/>
      <c r="B155" s="2" t="n"/>
      <c r="C155" s="2" t="n"/>
      <c r="D155" s="3" t="n"/>
      <c r="E155" s="4" t="str">
        <f>IF(A155="","",ROUND(N(C155)*N(D155),2))</f>
        <v/>
      </c>
      <c r="F155" s="5" t="str">
        <f>IF(OR(A155="",N($M$9)=0),"",E155/$M$9)</f>
        <v/>
      </c>
      <c r="G155" s="5" t="str">
        <f>IF(OR(A155="",N($M$9)=0),"",SUMIF($E$2:$E$200,"&gt;"&amp;E155)/$M$9)</f>
        <v/>
      </c>
      <c r="H155" s="5" t="str">
        <f>IF(A155="","",G155+F155)</f>
        <v/>
      </c>
      <c r="I155" t="str">
        <f>IF(A155="","",IF(G155&lt;$M$2,"A",IF(G155&lt;$M$3,"B","C")))</f>
        <v/>
      </c>
      <c r="J155" t="str">
        <f>IF(A155="","",IF(I155="A",$M$5,IF(I155="B",$M$6,$M$7)))</f>
        <v/>
      </c>
    </row>
    <row r="156">
      <c r="A156" s="2" t="n"/>
      <c r="B156" s="2" t="n"/>
      <c r="C156" s="2" t="n"/>
      <c r="D156" s="3" t="n"/>
      <c r="E156" s="4" t="str">
        <f>IF(A156="","",ROUND(N(C156)*N(D156),2))</f>
        <v/>
      </c>
      <c r="F156" s="5" t="str">
        <f>IF(OR(A156="",N($M$9)=0),"",E156/$M$9)</f>
        <v/>
      </c>
      <c r="G156" s="5" t="str">
        <f>IF(OR(A156="",N($M$9)=0),"",SUMIF($E$2:$E$200,"&gt;"&amp;E156)/$M$9)</f>
        <v/>
      </c>
      <c r="H156" s="5" t="str">
        <f>IF(A156="","",G156+F156)</f>
        <v/>
      </c>
      <c r="I156" t="str">
        <f>IF(A156="","",IF(G156&lt;$M$2,"A",IF(G156&lt;$M$3,"B","C")))</f>
        <v/>
      </c>
      <c r="J156" t="str">
        <f>IF(A156="","",IF(I156="A",$M$5,IF(I156="B",$M$6,$M$7)))</f>
        <v/>
      </c>
    </row>
    <row r="157">
      <c r="A157" s="2" t="n"/>
      <c r="B157" s="2" t="n"/>
      <c r="C157" s="2" t="n"/>
      <c r="D157" s="3" t="n"/>
      <c r="E157" s="4" t="str">
        <f>IF(A157="","",ROUND(N(C157)*N(D157),2))</f>
        <v/>
      </c>
      <c r="F157" s="5" t="str">
        <f>IF(OR(A157="",N($M$9)=0),"",E157/$M$9)</f>
        <v/>
      </c>
      <c r="G157" s="5" t="str">
        <f>IF(OR(A157="",N($M$9)=0),"",SUMIF($E$2:$E$200,"&gt;"&amp;E157)/$M$9)</f>
        <v/>
      </c>
      <c r="H157" s="5" t="str">
        <f>IF(A157="","",G157+F157)</f>
        <v/>
      </c>
      <c r="I157" t="str">
        <f>IF(A157="","",IF(G157&lt;$M$2,"A",IF(G157&lt;$M$3,"B","C")))</f>
        <v/>
      </c>
      <c r="J157" t="str">
        <f>IF(A157="","",IF(I157="A",$M$5,IF(I157="B",$M$6,$M$7)))</f>
        <v/>
      </c>
    </row>
    <row r="158">
      <c r="A158" s="2" t="n"/>
      <c r="B158" s="2" t="n"/>
      <c r="C158" s="2" t="n"/>
      <c r="D158" s="3" t="n"/>
      <c r="E158" s="4" t="str">
        <f>IF(A158="","",ROUND(N(C158)*N(D158),2))</f>
        <v/>
      </c>
      <c r="F158" s="5" t="str">
        <f>IF(OR(A158="",N($M$9)=0),"",E158/$M$9)</f>
        <v/>
      </c>
      <c r="G158" s="5" t="str">
        <f>IF(OR(A158="",N($M$9)=0),"",SUMIF($E$2:$E$200,"&gt;"&amp;E158)/$M$9)</f>
        <v/>
      </c>
      <c r="H158" s="5" t="str">
        <f>IF(A158="","",G158+F158)</f>
        <v/>
      </c>
      <c r="I158" t="str">
        <f>IF(A158="","",IF(G158&lt;$M$2,"A",IF(G158&lt;$M$3,"B","C")))</f>
        <v/>
      </c>
      <c r="J158" t="str">
        <f>IF(A158="","",IF(I158="A",$M$5,IF(I158="B",$M$6,$M$7)))</f>
        <v/>
      </c>
    </row>
    <row r="159">
      <c r="A159" s="2" t="n"/>
      <c r="B159" s="2" t="n"/>
      <c r="C159" s="2" t="n"/>
      <c r="D159" s="3" t="n"/>
      <c r="E159" s="4" t="str">
        <f>IF(A159="","",ROUND(N(C159)*N(D159),2))</f>
        <v/>
      </c>
      <c r="F159" s="5" t="str">
        <f>IF(OR(A159="",N($M$9)=0),"",E159/$M$9)</f>
        <v/>
      </c>
      <c r="G159" s="5" t="str">
        <f>IF(OR(A159="",N($M$9)=0),"",SUMIF($E$2:$E$200,"&gt;"&amp;E159)/$M$9)</f>
        <v/>
      </c>
      <c r="H159" s="5" t="str">
        <f>IF(A159="","",G159+F159)</f>
        <v/>
      </c>
      <c r="I159" t="str">
        <f>IF(A159="","",IF(G159&lt;$M$2,"A",IF(G159&lt;$M$3,"B","C")))</f>
        <v/>
      </c>
      <c r="J159" t="str">
        <f>IF(A159="","",IF(I159="A",$M$5,IF(I159="B",$M$6,$M$7)))</f>
        <v/>
      </c>
    </row>
    <row r="160">
      <c r="A160" s="2" t="n"/>
      <c r="B160" s="2" t="n"/>
      <c r="C160" s="2" t="n"/>
      <c r="D160" s="3" t="n"/>
      <c r="E160" s="4" t="str">
        <f>IF(A160="","",ROUND(N(C160)*N(D160),2))</f>
        <v/>
      </c>
      <c r="F160" s="5" t="str">
        <f>IF(OR(A160="",N($M$9)=0),"",E160/$M$9)</f>
        <v/>
      </c>
      <c r="G160" s="5" t="str">
        <f>IF(OR(A160="",N($M$9)=0),"",SUMIF($E$2:$E$200,"&gt;"&amp;E160)/$M$9)</f>
        <v/>
      </c>
      <c r="H160" s="5" t="str">
        <f>IF(A160="","",G160+F160)</f>
        <v/>
      </c>
      <c r="I160" t="str">
        <f>IF(A160="","",IF(G160&lt;$M$2,"A",IF(G160&lt;$M$3,"B","C")))</f>
        <v/>
      </c>
      <c r="J160" t="str">
        <f>IF(A160="","",IF(I160="A",$M$5,IF(I160="B",$M$6,$M$7)))</f>
        <v/>
      </c>
    </row>
    <row r="161">
      <c r="A161" s="2" t="n"/>
      <c r="B161" s="2" t="n"/>
      <c r="C161" s="2" t="n"/>
      <c r="D161" s="3" t="n"/>
      <c r="E161" s="4" t="str">
        <f>IF(A161="","",ROUND(N(C161)*N(D161),2))</f>
        <v/>
      </c>
      <c r="F161" s="5" t="str">
        <f>IF(OR(A161="",N($M$9)=0),"",E161/$M$9)</f>
        <v/>
      </c>
      <c r="G161" s="5" t="str">
        <f>IF(OR(A161="",N($M$9)=0),"",SUMIF($E$2:$E$200,"&gt;"&amp;E161)/$M$9)</f>
        <v/>
      </c>
      <c r="H161" s="5" t="str">
        <f>IF(A161="","",G161+F161)</f>
        <v/>
      </c>
      <c r="I161" t="str">
        <f>IF(A161="","",IF(G161&lt;$M$2,"A",IF(G161&lt;$M$3,"B","C")))</f>
        <v/>
      </c>
      <c r="J161" t="str">
        <f>IF(A161="","",IF(I161="A",$M$5,IF(I161="B",$M$6,$M$7)))</f>
        <v/>
      </c>
    </row>
    <row r="162">
      <c r="A162" s="2" t="n"/>
      <c r="B162" s="2" t="n"/>
      <c r="C162" s="2" t="n"/>
      <c r="D162" s="3" t="n"/>
      <c r="E162" s="4" t="str">
        <f>IF(A162="","",ROUND(N(C162)*N(D162),2))</f>
        <v/>
      </c>
      <c r="F162" s="5" t="str">
        <f>IF(OR(A162="",N($M$9)=0),"",E162/$M$9)</f>
        <v/>
      </c>
      <c r="G162" s="5" t="str">
        <f>IF(OR(A162="",N($M$9)=0),"",SUMIF($E$2:$E$200,"&gt;"&amp;E162)/$M$9)</f>
        <v/>
      </c>
      <c r="H162" s="5" t="str">
        <f>IF(A162="","",G162+F162)</f>
        <v/>
      </c>
      <c r="I162" t="str">
        <f>IF(A162="","",IF(G162&lt;$M$2,"A",IF(G162&lt;$M$3,"B","C")))</f>
        <v/>
      </c>
      <c r="J162" t="str">
        <f>IF(A162="","",IF(I162="A",$M$5,IF(I162="B",$M$6,$M$7)))</f>
        <v/>
      </c>
    </row>
    <row r="163">
      <c r="A163" s="2" t="n"/>
      <c r="B163" s="2" t="n"/>
      <c r="C163" s="2" t="n"/>
      <c r="D163" s="3" t="n"/>
      <c r="E163" s="4" t="str">
        <f>IF(A163="","",ROUND(N(C163)*N(D163),2))</f>
        <v/>
      </c>
      <c r="F163" s="5" t="str">
        <f>IF(OR(A163="",N($M$9)=0),"",E163/$M$9)</f>
        <v/>
      </c>
      <c r="G163" s="5" t="str">
        <f>IF(OR(A163="",N($M$9)=0),"",SUMIF($E$2:$E$200,"&gt;"&amp;E163)/$M$9)</f>
        <v/>
      </c>
      <c r="H163" s="5" t="str">
        <f>IF(A163="","",G163+F163)</f>
        <v/>
      </c>
      <c r="I163" t="str">
        <f>IF(A163="","",IF(G163&lt;$M$2,"A",IF(G163&lt;$M$3,"B","C")))</f>
        <v/>
      </c>
      <c r="J163" t="str">
        <f>IF(A163="","",IF(I163="A",$M$5,IF(I163="B",$M$6,$M$7)))</f>
        <v/>
      </c>
    </row>
    <row r="164">
      <c r="A164" s="2" t="n"/>
      <c r="B164" s="2" t="n"/>
      <c r="C164" s="2" t="n"/>
      <c r="D164" s="3" t="n"/>
      <c r="E164" s="4" t="str">
        <f>IF(A164="","",ROUND(N(C164)*N(D164),2))</f>
        <v/>
      </c>
      <c r="F164" s="5" t="str">
        <f>IF(OR(A164="",N($M$9)=0),"",E164/$M$9)</f>
        <v/>
      </c>
      <c r="G164" s="5" t="str">
        <f>IF(OR(A164="",N($M$9)=0),"",SUMIF($E$2:$E$200,"&gt;"&amp;E164)/$M$9)</f>
        <v/>
      </c>
      <c r="H164" s="5" t="str">
        <f>IF(A164="","",G164+F164)</f>
        <v/>
      </c>
      <c r="I164" t="str">
        <f>IF(A164="","",IF(G164&lt;$M$2,"A",IF(G164&lt;$M$3,"B","C")))</f>
        <v/>
      </c>
      <c r="J164" t="str">
        <f>IF(A164="","",IF(I164="A",$M$5,IF(I164="B",$M$6,$M$7)))</f>
        <v/>
      </c>
    </row>
    <row r="165">
      <c r="A165" s="2" t="n"/>
      <c r="B165" s="2" t="n"/>
      <c r="C165" s="2" t="n"/>
      <c r="D165" s="3" t="n"/>
      <c r="E165" s="4" t="str">
        <f>IF(A165="","",ROUND(N(C165)*N(D165),2))</f>
        <v/>
      </c>
      <c r="F165" s="5" t="str">
        <f>IF(OR(A165="",N($M$9)=0),"",E165/$M$9)</f>
        <v/>
      </c>
      <c r="G165" s="5" t="str">
        <f>IF(OR(A165="",N($M$9)=0),"",SUMIF($E$2:$E$200,"&gt;"&amp;E165)/$M$9)</f>
        <v/>
      </c>
      <c r="H165" s="5" t="str">
        <f>IF(A165="","",G165+F165)</f>
        <v/>
      </c>
      <c r="I165" t="str">
        <f>IF(A165="","",IF(G165&lt;$M$2,"A",IF(G165&lt;$M$3,"B","C")))</f>
        <v/>
      </c>
      <c r="J165" t="str">
        <f>IF(A165="","",IF(I165="A",$M$5,IF(I165="B",$M$6,$M$7)))</f>
        <v/>
      </c>
    </row>
    <row r="166">
      <c r="A166" s="2" t="n"/>
      <c r="B166" s="2" t="n"/>
      <c r="C166" s="2" t="n"/>
      <c r="D166" s="3" t="n"/>
      <c r="E166" s="4" t="str">
        <f>IF(A166="","",ROUND(N(C166)*N(D166),2))</f>
        <v/>
      </c>
      <c r="F166" s="5" t="str">
        <f>IF(OR(A166="",N($M$9)=0),"",E166/$M$9)</f>
        <v/>
      </c>
      <c r="G166" s="5" t="str">
        <f>IF(OR(A166="",N($M$9)=0),"",SUMIF($E$2:$E$200,"&gt;"&amp;E166)/$M$9)</f>
        <v/>
      </c>
      <c r="H166" s="5" t="str">
        <f>IF(A166="","",G166+F166)</f>
        <v/>
      </c>
      <c r="I166" t="str">
        <f>IF(A166="","",IF(G166&lt;$M$2,"A",IF(G166&lt;$M$3,"B","C")))</f>
        <v/>
      </c>
      <c r="J166" t="str">
        <f>IF(A166="","",IF(I166="A",$M$5,IF(I166="B",$M$6,$M$7)))</f>
        <v/>
      </c>
    </row>
    <row r="167">
      <c r="A167" s="2" t="n"/>
      <c r="B167" s="2" t="n"/>
      <c r="C167" s="2" t="n"/>
      <c r="D167" s="3" t="n"/>
      <c r="E167" s="4" t="str">
        <f>IF(A167="","",ROUND(N(C167)*N(D167),2))</f>
        <v/>
      </c>
      <c r="F167" s="5" t="str">
        <f>IF(OR(A167="",N($M$9)=0),"",E167/$M$9)</f>
        <v/>
      </c>
      <c r="G167" s="5" t="str">
        <f>IF(OR(A167="",N($M$9)=0),"",SUMIF($E$2:$E$200,"&gt;"&amp;E167)/$M$9)</f>
        <v/>
      </c>
      <c r="H167" s="5" t="str">
        <f>IF(A167="","",G167+F167)</f>
        <v/>
      </c>
      <c r="I167" t="str">
        <f>IF(A167="","",IF(G167&lt;$M$2,"A",IF(G167&lt;$M$3,"B","C")))</f>
        <v/>
      </c>
      <c r="J167" t="str">
        <f>IF(A167="","",IF(I167="A",$M$5,IF(I167="B",$M$6,$M$7)))</f>
        <v/>
      </c>
    </row>
    <row r="168">
      <c r="A168" s="2" t="n"/>
      <c r="B168" s="2" t="n"/>
      <c r="C168" s="2" t="n"/>
      <c r="D168" s="3" t="n"/>
      <c r="E168" s="4" t="str">
        <f>IF(A168="","",ROUND(N(C168)*N(D168),2))</f>
        <v/>
      </c>
      <c r="F168" s="5" t="str">
        <f>IF(OR(A168="",N($M$9)=0),"",E168/$M$9)</f>
        <v/>
      </c>
      <c r="G168" s="5" t="str">
        <f>IF(OR(A168="",N($M$9)=0),"",SUMIF($E$2:$E$200,"&gt;"&amp;E168)/$M$9)</f>
        <v/>
      </c>
      <c r="H168" s="5" t="str">
        <f>IF(A168="","",G168+F168)</f>
        <v/>
      </c>
      <c r="I168" t="str">
        <f>IF(A168="","",IF(G168&lt;$M$2,"A",IF(G168&lt;$M$3,"B","C")))</f>
        <v/>
      </c>
      <c r="J168" t="str">
        <f>IF(A168="","",IF(I168="A",$M$5,IF(I168="B",$M$6,$M$7)))</f>
        <v/>
      </c>
    </row>
    <row r="169">
      <c r="A169" s="2" t="n"/>
      <c r="B169" s="2" t="n"/>
      <c r="C169" s="2" t="n"/>
      <c r="D169" s="3" t="n"/>
      <c r="E169" s="4" t="str">
        <f>IF(A169="","",ROUND(N(C169)*N(D169),2))</f>
        <v/>
      </c>
      <c r="F169" s="5" t="str">
        <f>IF(OR(A169="",N($M$9)=0),"",E169/$M$9)</f>
        <v/>
      </c>
      <c r="G169" s="5" t="str">
        <f>IF(OR(A169="",N($M$9)=0),"",SUMIF($E$2:$E$200,"&gt;"&amp;E169)/$M$9)</f>
        <v/>
      </c>
      <c r="H169" s="5" t="str">
        <f>IF(A169="","",G169+F169)</f>
        <v/>
      </c>
      <c r="I169" t="str">
        <f>IF(A169="","",IF(G169&lt;$M$2,"A",IF(G169&lt;$M$3,"B","C")))</f>
        <v/>
      </c>
      <c r="J169" t="str">
        <f>IF(A169="","",IF(I169="A",$M$5,IF(I169="B",$M$6,$M$7)))</f>
        <v/>
      </c>
    </row>
    <row r="170">
      <c r="A170" s="2" t="n"/>
      <c r="B170" s="2" t="n"/>
      <c r="C170" s="2" t="n"/>
      <c r="D170" s="3" t="n"/>
      <c r="E170" s="4" t="str">
        <f>IF(A170="","",ROUND(N(C170)*N(D170),2))</f>
        <v/>
      </c>
      <c r="F170" s="5" t="str">
        <f>IF(OR(A170="",N($M$9)=0),"",E170/$M$9)</f>
        <v/>
      </c>
      <c r="G170" s="5" t="str">
        <f>IF(OR(A170="",N($M$9)=0),"",SUMIF($E$2:$E$200,"&gt;"&amp;E170)/$M$9)</f>
        <v/>
      </c>
      <c r="H170" s="5" t="str">
        <f>IF(A170="","",G170+F170)</f>
        <v/>
      </c>
      <c r="I170" t="str">
        <f>IF(A170="","",IF(G170&lt;$M$2,"A",IF(G170&lt;$M$3,"B","C")))</f>
        <v/>
      </c>
      <c r="J170" t="str">
        <f>IF(A170="","",IF(I170="A",$M$5,IF(I170="B",$M$6,$M$7)))</f>
        <v/>
      </c>
    </row>
    <row r="171">
      <c r="A171" s="2" t="n"/>
      <c r="B171" s="2" t="n"/>
      <c r="C171" s="2" t="n"/>
      <c r="D171" s="3" t="n"/>
      <c r="E171" s="4" t="str">
        <f>IF(A171="","",ROUND(N(C171)*N(D171),2))</f>
        <v/>
      </c>
      <c r="F171" s="5" t="str">
        <f>IF(OR(A171="",N($M$9)=0),"",E171/$M$9)</f>
        <v/>
      </c>
      <c r="G171" s="5" t="str">
        <f>IF(OR(A171="",N($M$9)=0),"",SUMIF($E$2:$E$200,"&gt;"&amp;E171)/$M$9)</f>
        <v/>
      </c>
      <c r="H171" s="5" t="str">
        <f>IF(A171="","",G171+F171)</f>
        <v/>
      </c>
      <c r="I171" t="str">
        <f>IF(A171="","",IF(G171&lt;$M$2,"A",IF(G171&lt;$M$3,"B","C")))</f>
        <v/>
      </c>
      <c r="J171" t="str">
        <f>IF(A171="","",IF(I171="A",$M$5,IF(I171="B",$M$6,$M$7)))</f>
        <v/>
      </c>
    </row>
    <row r="172">
      <c r="A172" s="2" t="n"/>
      <c r="B172" s="2" t="n"/>
      <c r="C172" s="2" t="n"/>
      <c r="D172" s="3" t="n"/>
      <c r="E172" s="4" t="str">
        <f>IF(A172="","",ROUND(N(C172)*N(D172),2))</f>
        <v/>
      </c>
      <c r="F172" s="5" t="str">
        <f>IF(OR(A172="",N($M$9)=0),"",E172/$M$9)</f>
        <v/>
      </c>
      <c r="G172" s="5" t="str">
        <f>IF(OR(A172="",N($M$9)=0),"",SUMIF($E$2:$E$200,"&gt;"&amp;E172)/$M$9)</f>
        <v/>
      </c>
      <c r="H172" s="5" t="str">
        <f>IF(A172="","",G172+F172)</f>
        <v/>
      </c>
      <c r="I172" t="str">
        <f>IF(A172="","",IF(G172&lt;$M$2,"A",IF(G172&lt;$M$3,"B","C")))</f>
        <v/>
      </c>
      <c r="J172" t="str">
        <f>IF(A172="","",IF(I172="A",$M$5,IF(I172="B",$M$6,$M$7)))</f>
        <v/>
      </c>
    </row>
    <row r="173">
      <c r="A173" s="2" t="n"/>
      <c r="B173" s="2" t="n"/>
      <c r="C173" s="2" t="n"/>
      <c r="D173" s="3" t="n"/>
      <c r="E173" s="4" t="str">
        <f>IF(A173="","",ROUND(N(C173)*N(D173),2))</f>
        <v/>
      </c>
      <c r="F173" s="5" t="str">
        <f>IF(OR(A173="",N($M$9)=0),"",E173/$M$9)</f>
        <v/>
      </c>
      <c r="G173" s="5" t="str">
        <f>IF(OR(A173="",N($M$9)=0),"",SUMIF($E$2:$E$200,"&gt;"&amp;E173)/$M$9)</f>
        <v/>
      </c>
      <c r="H173" s="5" t="str">
        <f>IF(A173="","",G173+F173)</f>
        <v/>
      </c>
      <c r="I173" t="str">
        <f>IF(A173="","",IF(G173&lt;$M$2,"A",IF(G173&lt;$M$3,"B","C")))</f>
        <v/>
      </c>
      <c r="J173" t="str">
        <f>IF(A173="","",IF(I173="A",$M$5,IF(I173="B",$M$6,$M$7)))</f>
        <v/>
      </c>
    </row>
    <row r="174">
      <c r="A174" s="2" t="n"/>
      <c r="B174" s="2" t="n"/>
      <c r="C174" s="2" t="n"/>
      <c r="D174" s="3" t="n"/>
      <c r="E174" s="4" t="str">
        <f>IF(A174="","",ROUND(N(C174)*N(D174),2))</f>
        <v/>
      </c>
      <c r="F174" s="5" t="str">
        <f>IF(OR(A174="",N($M$9)=0),"",E174/$M$9)</f>
        <v/>
      </c>
      <c r="G174" s="5" t="str">
        <f>IF(OR(A174="",N($M$9)=0),"",SUMIF($E$2:$E$200,"&gt;"&amp;E174)/$M$9)</f>
        <v/>
      </c>
      <c r="H174" s="5" t="str">
        <f>IF(A174="","",G174+F174)</f>
        <v/>
      </c>
      <c r="I174" t="str">
        <f>IF(A174="","",IF(G174&lt;$M$2,"A",IF(G174&lt;$M$3,"B","C")))</f>
        <v/>
      </c>
      <c r="J174" t="str">
        <f>IF(A174="","",IF(I174="A",$M$5,IF(I174="B",$M$6,$M$7)))</f>
        <v/>
      </c>
    </row>
    <row r="175">
      <c r="A175" s="2" t="n"/>
      <c r="B175" s="2" t="n"/>
      <c r="C175" s="2" t="n"/>
      <c r="D175" s="3" t="n"/>
      <c r="E175" s="4" t="str">
        <f>IF(A175="","",ROUND(N(C175)*N(D175),2))</f>
        <v/>
      </c>
      <c r="F175" s="5" t="str">
        <f>IF(OR(A175="",N($M$9)=0),"",E175/$M$9)</f>
        <v/>
      </c>
      <c r="G175" s="5" t="str">
        <f>IF(OR(A175="",N($M$9)=0),"",SUMIF($E$2:$E$200,"&gt;"&amp;E175)/$M$9)</f>
        <v/>
      </c>
      <c r="H175" s="5" t="str">
        <f>IF(A175="","",G175+F175)</f>
        <v/>
      </c>
      <c r="I175" t="str">
        <f>IF(A175="","",IF(G175&lt;$M$2,"A",IF(G175&lt;$M$3,"B","C")))</f>
        <v/>
      </c>
      <c r="J175" t="str">
        <f>IF(A175="","",IF(I175="A",$M$5,IF(I175="B",$M$6,$M$7)))</f>
        <v/>
      </c>
    </row>
    <row r="176">
      <c r="A176" s="2" t="n"/>
      <c r="B176" s="2" t="n"/>
      <c r="C176" s="2" t="n"/>
      <c r="D176" s="3" t="n"/>
      <c r="E176" s="4" t="str">
        <f>IF(A176="","",ROUND(N(C176)*N(D176),2))</f>
        <v/>
      </c>
      <c r="F176" s="5" t="str">
        <f>IF(OR(A176="",N($M$9)=0),"",E176/$M$9)</f>
        <v/>
      </c>
      <c r="G176" s="5" t="str">
        <f>IF(OR(A176="",N($M$9)=0),"",SUMIF($E$2:$E$200,"&gt;"&amp;E176)/$M$9)</f>
        <v/>
      </c>
      <c r="H176" s="5" t="str">
        <f>IF(A176="","",G176+F176)</f>
        <v/>
      </c>
      <c r="I176" t="str">
        <f>IF(A176="","",IF(G176&lt;$M$2,"A",IF(G176&lt;$M$3,"B","C")))</f>
        <v/>
      </c>
      <c r="J176" t="str">
        <f>IF(A176="","",IF(I176="A",$M$5,IF(I176="B",$M$6,$M$7)))</f>
        <v/>
      </c>
    </row>
    <row r="177">
      <c r="A177" s="2" t="n"/>
      <c r="B177" s="2" t="n"/>
      <c r="C177" s="2" t="n"/>
      <c r="D177" s="3" t="n"/>
      <c r="E177" s="4" t="str">
        <f>IF(A177="","",ROUND(N(C177)*N(D177),2))</f>
        <v/>
      </c>
      <c r="F177" s="5" t="str">
        <f>IF(OR(A177="",N($M$9)=0),"",E177/$M$9)</f>
        <v/>
      </c>
      <c r="G177" s="5" t="str">
        <f>IF(OR(A177="",N($M$9)=0),"",SUMIF($E$2:$E$200,"&gt;"&amp;E177)/$M$9)</f>
        <v/>
      </c>
      <c r="H177" s="5" t="str">
        <f>IF(A177="","",G177+F177)</f>
        <v/>
      </c>
      <c r="I177" t="str">
        <f>IF(A177="","",IF(G177&lt;$M$2,"A",IF(G177&lt;$M$3,"B","C")))</f>
        <v/>
      </c>
      <c r="J177" t="str">
        <f>IF(A177="","",IF(I177="A",$M$5,IF(I177="B",$M$6,$M$7)))</f>
        <v/>
      </c>
    </row>
    <row r="178">
      <c r="A178" s="2" t="n"/>
      <c r="B178" s="2" t="n"/>
      <c r="C178" s="2" t="n"/>
      <c r="D178" s="3" t="n"/>
      <c r="E178" s="4" t="str">
        <f>IF(A178="","",ROUND(N(C178)*N(D178),2))</f>
        <v/>
      </c>
      <c r="F178" s="5" t="str">
        <f>IF(OR(A178="",N($M$9)=0),"",E178/$M$9)</f>
        <v/>
      </c>
      <c r="G178" s="5" t="str">
        <f>IF(OR(A178="",N($M$9)=0),"",SUMIF($E$2:$E$200,"&gt;"&amp;E178)/$M$9)</f>
        <v/>
      </c>
      <c r="H178" s="5" t="str">
        <f>IF(A178="","",G178+F178)</f>
        <v/>
      </c>
      <c r="I178" t="str">
        <f>IF(A178="","",IF(G178&lt;$M$2,"A",IF(G178&lt;$M$3,"B","C")))</f>
        <v/>
      </c>
      <c r="J178" t="str">
        <f>IF(A178="","",IF(I178="A",$M$5,IF(I178="B",$M$6,$M$7)))</f>
        <v/>
      </c>
    </row>
    <row r="179">
      <c r="A179" s="2" t="n"/>
      <c r="B179" s="2" t="n"/>
      <c r="C179" s="2" t="n"/>
      <c r="D179" s="3" t="n"/>
      <c r="E179" s="4" t="str">
        <f>IF(A179="","",ROUND(N(C179)*N(D179),2))</f>
        <v/>
      </c>
      <c r="F179" s="5" t="str">
        <f>IF(OR(A179="",N($M$9)=0),"",E179/$M$9)</f>
        <v/>
      </c>
      <c r="G179" s="5" t="str">
        <f>IF(OR(A179="",N($M$9)=0),"",SUMIF($E$2:$E$200,"&gt;"&amp;E179)/$M$9)</f>
        <v/>
      </c>
      <c r="H179" s="5" t="str">
        <f>IF(A179="","",G179+F179)</f>
        <v/>
      </c>
      <c r="I179" t="str">
        <f>IF(A179="","",IF(G179&lt;$M$2,"A",IF(G179&lt;$M$3,"B","C")))</f>
        <v/>
      </c>
      <c r="J179" t="str">
        <f>IF(A179="","",IF(I179="A",$M$5,IF(I179="B",$M$6,$M$7)))</f>
        <v/>
      </c>
    </row>
    <row r="180">
      <c r="A180" s="2" t="n"/>
      <c r="B180" s="2" t="n"/>
      <c r="C180" s="2" t="n"/>
      <c r="D180" s="3" t="n"/>
      <c r="E180" s="4" t="str">
        <f>IF(A180="","",ROUND(N(C180)*N(D180),2))</f>
        <v/>
      </c>
      <c r="F180" s="5" t="str">
        <f>IF(OR(A180="",N($M$9)=0),"",E180/$M$9)</f>
        <v/>
      </c>
      <c r="G180" s="5" t="str">
        <f>IF(OR(A180="",N($M$9)=0),"",SUMIF($E$2:$E$200,"&gt;"&amp;E180)/$M$9)</f>
        <v/>
      </c>
      <c r="H180" s="5" t="str">
        <f>IF(A180="","",G180+F180)</f>
        <v/>
      </c>
      <c r="I180" t="str">
        <f>IF(A180="","",IF(G180&lt;$M$2,"A",IF(G180&lt;$M$3,"B","C")))</f>
        <v/>
      </c>
      <c r="J180" t="str">
        <f>IF(A180="","",IF(I180="A",$M$5,IF(I180="B",$M$6,$M$7)))</f>
        <v/>
      </c>
    </row>
    <row r="181">
      <c r="A181" s="2" t="n"/>
      <c r="B181" s="2" t="n"/>
      <c r="C181" s="2" t="n"/>
      <c r="D181" s="3" t="n"/>
      <c r="E181" s="4" t="str">
        <f>IF(A181="","",ROUND(N(C181)*N(D181),2))</f>
        <v/>
      </c>
      <c r="F181" s="5" t="str">
        <f>IF(OR(A181="",N($M$9)=0),"",E181/$M$9)</f>
        <v/>
      </c>
      <c r="G181" s="5" t="str">
        <f>IF(OR(A181="",N($M$9)=0),"",SUMIF($E$2:$E$200,"&gt;"&amp;E181)/$M$9)</f>
        <v/>
      </c>
      <c r="H181" s="5" t="str">
        <f>IF(A181="","",G181+F181)</f>
        <v/>
      </c>
      <c r="I181" t="str">
        <f>IF(A181="","",IF(G181&lt;$M$2,"A",IF(G181&lt;$M$3,"B","C")))</f>
        <v/>
      </c>
      <c r="J181" t="str">
        <f>IF(A181="","",IF(I181="A",$M$5,IF(I181="B",$M$6,$M$7)))</f>
        <v/>
      </c>
    </row>
    <row r="182">
      <c r="A182" s="2" t="n"/>
      <c r="B182" s="2" t="n"/>
      <c r="C182" s="2" t="n"/>
      <c r="D182" s="3" t="n"/>
      <c r="E182" s="4" t="str">
        <f>IF(A182="","",ROUND(N(C182)*N(D182),2))</f>
        <v/>
      </c>
      <c r="F182" s="5" t="str">
        <f>IF(OR(A182="",N($M$9)=0),"",E182/$M$9)</f>
        <v/>
      </c>
      <c r="G182" s="5" t="str">
        <f>IF(OR(A182="",N($M$9)=0),"",SUMIF($E$2:$E$200,"&gt;"&amp;E182)/$M$9)</f>
        <v/>
      </c>
      <c r="H182" s="5" t="str">
        <f>IF(A182="","",G182+F182)</f>
        <v/>
      </c>
      <c r="I182" t="str">
        <f>IF(A182="","",IF(G182&lt;$M$2,"A",IF(G182&lt;$M$3,"B","C")))</f>
        <v/>
      </c>
      <c r="J182" t="str">
        <f>IF(A182="","",IF(I182="A",$M$5,IF(I182="B",$M$6,$M$7)))</f>
        <v/>
      </c>
    </row>
    <row r="183">
      <c r="A183" s="2" t="n"/>
      <c r="B183" s="2" t="n"/>
      <c r="C183" s="2" t="n"/>
      <c r="D183" s="3" t="n"/>
      <c r="E183" s="4" t="str">
        <f>IF(A183="","",ROUND(N(C183)*N(D183),2))</f>
        <v/>
      </c>
      <c r="F183" s="5" t="str">
        <f>IF(OR(A183="",N($M$9)=0),"",E183/$M$9)</f>
        <v/>
      </c>
      <c r="G183" s="5" t="str">
        <f>IF(OR(A183="",N($M$9)=0),"",SUMIF($E$2:$E$200,"&gt;"&amp;E183)/$M$9)</f>
        <v/>
      </c>
      <c r="H183" s="5" t="str">
        <f>IF(A183="","",G183+F183)</f>
        <v/>
      </c>
      <c r="I183" t="str">
        <f>IF(A183="","",IF(G183&lt;$M$2,"A",IF(G183&lt;$M$3,"B","C")))</f>
        <v/>
      </c>
      <c r="J183" t="str">
        <f>IF(A183="","",IF(I183="A",$M$5,IF(I183="B",$M$6,$M$7)))</f>
        <v/>
      </c>
    </row>
    <row r="184">
      <c r="A184" s="2" t="n"/>
      <c r="B184" s="2" t="n"/>
      <c r="C184" s="2" t="n"/>
      <c r="D184" s="3" t="n"/>
      <c r="E184" s="4" t="str">
        <f>IF(A184="","",ROUND(N(C184)*N(D184),2))</f>
        <v/>
      </c>
      <c r="F184" s="5" t="str">
        <f>IF(OR(A184="",N($M$9)=0),"",E184/$M$9)</f>
        <v/>
      </c>
      <c r="G184" s="5" t="str">
        <f>IF(OR(A184="",N($M$9)=0),"",SUMIF($E$2:$E$200,"&gt;"&amp;E184)/$M$9)</f>
        <v/>
      </c>
      <c r="H184" s="5" t="str">
        <f>IF(A184="","",G184+F184)</f>
        <v/>
      </c>
      <c r="I184" t="str">
        <f>IF(A184="","",IF(G184&lt;$M$2,"A",IF(G184&lt;$M$3,"B","C")))</f>
        <v/>
      </c>
      <c r="J184" t="str">
        <f>IF(A184="","",IF(I184="A",$M$5,IF(I184="B",$M$6,$M$7)))</f>
        <v/>
      </c>
    </row>
    <row r="185">
      <c r="A185" s="2" t="n"/>
      <c r="B185" s="2" t="n"/>
      <c r="C185" s="2" t="n"/>
      <c r="D185" s="3" t="n"/>
      <c r="E185" s="4" t="str">
        <f>IF(A185="","",ROUND(N(C185)*N(D185),2))</f>
        <v/>
      </c>
      <c r="F185" s="5" t="str">
        <f>IF(OR(A185="",N($M$9)=0),"",E185/$M$9)</f>
        <v/>
      </c>
      <c r="G185" s="5" t="str">
        <f>IF(OR(A185="",N($M$9)=0),"",SUMIF($E$2:$E$200,"&gt;"&amp;E185)/$M$9)</f>
        <v/>
      </c>
      <c r="H185" s="5" t="str">
        <f>IF(A185="","",G185+F185)</f>
        <v/>
      </c>
      <c r="I185" t="str">
        <f>IF(A185="","",IF(G185&lt;$M$2,"A",IF(G185&lt;$M$3,"B","C")))</f>
        <v/>
      </c>
      <c r="J185" t="str">
        <f>IF(A185="","",IF(I185="A",$M$5,IF(I185="B",$M$6,$M$7)))</f>
        <v/>
      </c>
    </row>
    <row r="186">
      <c r="A186" s="2" t="n"/>
      <c r="B186" s="2" t="n"/>
      <c r="C186" s="2" t="n"/>
      <c r="D186" s="3" t="n"/>
      <c r="E186" s="4" t="str">
        <f>IF(A186="","",ROUND(N(C186)*N(D186),2))</f>
        <v/>
      </c>
      <c r="F186" s="5" t="str">
        <f>IF(OR(A186="",N($M$9)=0),"",E186/$M$9)</f>
        <v/>
      </c>
      <c r="G186" s="5" t="str">
        <f>IF(OR(A186="",N($M$9)=0),"",SUMIF($E$2:$E$200,"&gt;"&amp;E186)/$M$9)</f>
        <v/>
      </c>
      <c r="H186" s="5" t="str">
        <f>IF(A186="","",G186+F186)</f>
        <v/>
      </c>
      <c r="I186" t="str">
        <f>IF(A186="","",IF(G186&lt;$M$2,"A",IF(G186&lt;$M$3,"B","C")))</f>
        <v/>
      </c>
      <c r="J186" t="str">
        <f>IF(A186="","",IF(I186="A",$M$5,IF(I186="B",$M$6,$M$7)))</f>
        <v/>
      </c>
    </row>
    <row r="187">
      <c r="A187" s="2" t="n"/>
      <c r="B187" s="2" t="n"/>
      <c r="C187" s="2" t="n"/>
      <c r="D187" s="3" t="n"/>
      <c r="E187" s="4" t="str">
        <f>IF(A187="","",ROUND(N(C187)*N(D187),2))</f>
        <v/>
      </c>
      <c r="F187" s="5" t="str">
        <f>IF(OR(A187="",N($M$9)=0),"",E187/$M$9)</f>
        <v/>
      </c>
      <c r="G187" s="5" t="str">
        <f>IF(OR(A187="",N($M$9)=0),"",SUMIF($E$2:$E$200,"&gt;"&amp;E187)/$M$9)</f>
        <v/>
      </c>
      <c r="H187" s="5" t="str">
        <f>IF(A187="","",G187+F187)</f>
        <v/>
      </c>
      <c r="I187" t="str">
        <f>IF(A187="","",IF(G187&lt;$M$2,"A",IF(G187&lt;$M$3,"B","C")))</f>
        <v/>
      </c>
      <c r="J187" t="str">
        <f>IF(A187="","",IF(I187="A",$M$5,IF(I187="B",$M$6,$M$7)))</f>
        <v/>
      </c>
    </row>
    <row r="188">
      <c r="A188" s="2" t="n"/>
      <c r="B188" s="2" t="n"/>
      <c r="C188" s="2" t="n"/>
      <c r="D188" s="3" t="n"/>
      <c r="E188" s="4" t="str">
        <f>IF(A188="","",ROUND(N(C188)*N(D188),2))</f>
        <v/>
      </c>
      <c r="F188" s="5" t="str">
        <f>IF(OR(A188="",N($M$9)=0),"",E188/$M$9)</f>
        <v/>
      </c>
      <c r="G188" s="5" t="str">
        <f>IF(OR(A188="",N($M$9)=0),"",SUMIF($E$2:$E$200,"&gt;"&amp;E188)/$M$9)</f>
        <v/>
      </c>
      <c r="H188" s="5" t="str">
        <f>IF(A188="","",G188+F188)</f>
        <v/>
      </c>
      <c r="I188" t="str">
        <f>IF(A188="","",IF(G188&lt;$M$2,"A",IF(G188&lt;$M$3,"B","C")))</f>
        <v/>
      </c>
      <c r="J188" t="str">
        <f>IF(A188="","",IF(I188="A",$M$5,IF(I188="B",$M$6,$M$7)))</f>
        <v/>
      </c>
    </row>
    <row r="189">
      <c r="A189" s="2" t="n"/>
      <c r="B189" s="2" t="n"/>
      <c r="C189" s="2" t="n"/>
      <c r="D189" s="3" t="n"/>
      <c r="E189" s="4" t="str">
        <f>IF(A189="","",ROUND(N(C189)*N(D189),2))</f>
        <v/>
      </c>
      <c r="F189" s="5" t="str">
        <f>IF(OR(A189="",N($M$9)=0),"",E189/$M$9)</f>
        <v/>
      </c>
      <c r="G189" s="5" t="str">
        <f>IF(OR(A189="",N($M$9)=0),"",SUMIF($E$2:$E$200,"&gt;"&amp;E189)/$M$9)</f>
        <v/>
      </c>
      <c r="H189" s="5" t="str">
        <f>IF(A189="","",G189+F189)</f>
        <v/>
      </c>
      <c r="I189" t="str">
        <f>IF(A189="","",IF(G189&lt;$M$2,"A",IF(G189&lt;$M$3,"B","C")))</f>
        <v/>
      </c>
      <c r="J189" t="str">
        <f>IF(A189="","",IF(I189="A",$M$5,IF(I189="B",$M$6,$M$7)))</f>
        <v/>
      </c>
    </row>
    <row r="190">
      <c r="A190" s="2" t="n"/>
      <c r="B190" s="2" t="n"/>
      <c r="C190" s="2" t="n"/>
      <c r="D190" s="3" t="n"/>
      <c r="E190" s="4" t="str">
        <f>IF(A190="","",ROUND(N(C190)*N(D190),2))</f>
        <v/>
      </c>
      <c r="F190" s="5" t="str">
        <f>IF(OR(A190="",N($M$9)=0),"",E190/$M$9)</f>
        <v/>
      </c>
      <c r="G190" s="5" t="str">
        <f>IF(OR(A190="",N($M$9)=0),"",SUMIF($E$2:$E$200,"&gt;"&amp;E190)/$M$9)</f>
        <v/>
      </c>
      <c r="H190" s="5" t="str">
        <f>IF(A190="","",G190+F190)</f>
        <v/>
      </c>
      <c r="I190" t="str">
        <f>IF(A190="","",IF(G190&lt;$M$2,"A",IF(G190&lt;$M$3,"B","C")))</f>
        <v/>
      </c>
      <c r="J190" t="str">
        <f>IF(A190="","",IF(I190="A",$M$5,IF(I190="B",$M$6,$M$7)))</f>
        <v/>
      </c>
    </row>
    <row r="191">
      <c r="A191" s="2" t="n"/>
      <c r="B191" s="2" t="n"/>
      <c r="C191" s="2" t="n"/>
      <c r="D191" s="3" t="n"/>
      <c r="E191" s="4" t="str">
        <f>IF(A191="","",ROUND(N(C191)*N(D191),2))</f>
        <v/>
      </c>
      <c r="F191" s="5" t="str">
        <f>IF(OR(A191="",N($M$9)=0),"",E191/$M$9)</f>
        <v/>
      </c>
      <c r="G191" s="5" t="str">
        <f>IF(OR(A191="",N($M$9)=0),"",SUMIF($E$2:$E$200,"&gt;"&amp;E191)/$M$9)</f>
        <v/>
      </c>
      <c r="H191" s="5" t="str">
        <f>IF(A191="","",G191+F191)</f>
        <v/>
      </c>
      <c r="I191" t="str">
        <f>IF(A191="","",IF(G191&lt;$M$2,"A",IF(G191&lt;$M$3,"B","C")))</f>
        <v/>
      </c>
      <c r="J191" t="str">
        <f>IF(A191="","",IF(I191="A",$M$5,IF(I191="B",$M$6,$M$7)))</f>
        <v/>
      </c>
    </row>
    <row r="192">
      <c r="A192" s="2" t="n"/>
      <c r="B192" s="2" t="n"/>
      <c r="C192" s="2" t="n"/>
      <c r="D192" s="3" t="n"/>
      <c r="E192" s="4" t="str">
        <f>IF(A192="","",ROUND(N(C192)*N(D192),2))</f>
        <v/>
      </c>
      <c r="F192" s="5" t="str">
        <f>IF(OR(A192="",N($M$9)=0),"",E192/$M$9)</f>
        <v/>
      </c>
      <c r="G192" s="5" t="str">
        <f>IF(OR(A192="",N($M$9)=0),"",SUMIF($E$2:$E$200,"&gt;"&amp;E192)/$M$9)</f>
        <v/>
      </c>
      <c r="H192" s="5" t="str">
        <f>IF(A192="","",G192+F192)</f>
        <v/>
      </c>
      <c r="I192" t="str">
        <f>IF(A192="","",IF(G192&lt;$M$2,"A",IF(G192&lt;$M$3,"B","C")))</f>
        <v/>
      </c>
      <c r="J192" t="str">
        <f>IF(A192="","",IF(I192="A",$M$5,IF(I192="B",$M$6,$M$7)))</f>
        <v/>
      </c>
    </row>
    <row r="193">
      <c r="A193" s="2" t="n"/>
      <c r="B193" s="2" t="n"/>
      <c r="C193" s="2" t="n"/>
      <c r="D193" s="3" t="n"/>
      <c r="E193" s="4" t="str">
        <f>IF(A193="","",ROUND(N(C193)*N(D193),2))</f>
        <v/>
      </c>
      <c r="F193" s="5" t="str">
        <f>IF(OR(A193="",N($M$9)=0),"",E193/$M$9)</f>
        <v/>
      </c>
      <c r="G193" s="5" t="str">
        <f>IF(OR(A193="",N($M$9)=0),"",SUMIF($E$2:$E$200,"&gt;"&amp;E193)/$M$9)</f>
        <v/>
      </c>
      <c r="H193" s="5" t="str">
        <f>IF(A193="","",G193+F193)</f>
        <v/>
      </c>
      <c r="I193" t="str">
        <f>IF(A193="","",IF(G193&lt;$M$2,"A",IF(G193&lt;$M$3,"B","C")))</f>
        <v/>
      </c>
      <c r="J193" t="str">
        <f>IF(A193="","",IF(I193="A",$M$5,IF(I193="B",$M$6,$M$7)))</f>
        <v/>
      </c>
    </row>
    <row r="194">
      <c r="A194" s="2" t="n"/>
      <c r="B194" s="2" t="n"/>
      <c r="C194" s="2" t="n"/>
      <c r="D194" s="3" t="n"/>
      <c r="E194" s="4" t="str">
        <f>IF(A194="","",ROUND(N(C194)*N(D194),2))</f>
        <v/>
      </c>
      <c r="F194" s="5" t="str">
        <f>IF(OR(A194="",N($M$9)=0),"",E194/$M$9)</f>
        <v/>
      </c>
      <c r="G194" s="5" t="str">
        <f>IF(OR(A194="",N($M$9)=0),"",SUMIF($E$2:$E$200,"&gt;"&amp;E194)/$M$9)</f>
        <v/>
      </c>
      <c r="H194" s="5" t="str">
        <f>IF(A194="","",G194+F194)</f>
        <v/>
      </c>
      <c r="I194" t="str">
        <f>IF(A194="","",IF(G194&lt;$M$2,"A",IF(G194&lt;$M$3,"B","C")))</f>
        <v/>
      </c>
      <c r="J194" t="str">
        <f>IF(A194="","",IF(I194="A",$M$5,IF(I194="B",$M$6,$M$7)))</f>
        <v/>
      </c>
    </row>
    <row r="195">
      <c r="A195" s="2" t="n"/>
      <c r="B195" s="2" t="n"/>
      <c r="C195" s="2" t="n"/>
      <c r="D195" s="3" t="n"/>
      <c r="E195" s="4" t="str">
        <f>IF(A195="","",ROUND(N(C195)*N(D195),2))</f>
        <v/>
      </c>
      <c r="F195" s="5" t="str">
        <f>IF(OR(A195="",N($M$9)=0),"",E195/$M$9)</f>
        <v/>
      </c>
      <c r="G195" s="5" t="str">
        <f>IF(OR(A195="",N($M$9)=0),"",SUMIF($E$2:$E$200,"&gt;"&amp;E195)/$M$9)</f>
        <v/>
      </c>
      <c r="H195" s="5" t="str">
        <f>IF(A195="","",G195+F195)</f>
        <v/>
      </c>
      <c r="I195" t="str">
        <f>IF(A195="","",IF(G195&lt;$M$2,"A",IF(G195&lt;$M$3,"B","C")))</f>
        <v/>
      </c>
      <c r="J195" t="str">
        <f>IF(A195="","",IF(I195="A",$M$5,IF(I195="B",$M$6,$M$7)))</f>
        <v/>
      </c>
    </row>
    <row r="196">
      <c r="A196" s="2" t="n"/>
      <c r="B196" s="2" t="n"/>
      <c r="C196" s="2" t="n"/>
      <c r="D196" s="3" t="n"/>
      <c r="E196" s="4" t="str">
        <f>IF(A196="","",ROUND(N(C196)*N(D196),2))</f>
        <v/>
      </c>
      <c r="F196" s="5" t="str">
        <f>IF(OR(A196="",N($M$9)=0),"",E196/$M$9)</f>
        <v/>
      </c>
      <c r="G196" s="5" t="str">
        <f>IF(OR(A196="",N($M$9)=0),"",SUMIF($E$2:$E$200,"&gt;"&amp;E196)/$M$9)</f>
        <v/>
      </c>
      <c r="H196" s="5" t="str">
        <f>IF(A196="","",G196+F196)</f>
        <v/>
      </c>
      <c r="I196" t="str">
        <f>IF(A196="","",IF(G196&lt;$M$2,"A",IF(G196&lt;$M$3,"B","C")))</f>
        <v/>
      </c>
      <c r="J196" t="str">
        <f>IF(A196="","",IF(I196="A",$M$5,IF(I196="B",$M$6,$M$7)))</f>
        <v/>
      </c>
    </row>
    <row r="197">
      <c r="A197" s="2" t="n"/>
      <c r="B197" s="2" t="n"/>
      <c r="C197" s="2" t="n"/>
      <c r="D197" s="3" t="n"/>
      <c r="E197" s="4" t="str">
        <f>IF(A197="","",ROUND(N(C197)*N(D197),2))</f>
        <v/>
      </c>
      <c r="F197" s="5" t="str">
        <f>IF(OR(A197="",N($M$9)=0),"",E197/$M$9)</f>
        <v/>
      </c>
      <c r="G197" s="5" t="str">
        <f>IF(OR(A197="",N($M$9)=0),"",SUMIF($E$2:$E$200,"&gt;"&amp;E197)/$M$9)</f>
        <v/>
      </c>
      <c r="H197" s="5" t="str">
        <f>IF(A197="","",G197+F197)</f>
        <v/>
      </c>
      <c r="I197" t="str">
        <f>IF(A197="","",IF(G197&lt;$M$2,"A",IF(G197&lt;$M$3,"B","C")))</f>
        <v/>
      </c>
      <c r="J197" t="str">
        <f>IF(A197="","",IF(I197="A",$M$5,IF(I197="B",$M$6,$M$7)))</f>
        <v/>
      </c>
    </row>
    <row r="198">
      <c r="A198" s="2" t="n"/>
      <c r="B198" s="2" t="n"/>
      <c r="C198" s="2" t="n"/>
      <c r="D198" s="3" t="n"/>
      <c r="E198" s="4" t="str">
        <f>IF(A198="","",ROUND(N(C198)*N(D198),2))</f>
        <v/>
      </c>
      <c r="F198" s="5" t="str">
        <f>IF(OR(A198="",N($M$9)=0),"",E198/$M$9)</f>
        <v/>
      </c>
      <c r="G198" s="5" t="str">
        <f>IF(OR(A198="",N($M$9)=0),"",SUMIF($E$2:$E$200,"&gt;"&amp;E198)/$M$9)</f>
        <v/>
      </c>
      <c r="H198" s="5" t="str">
        <f>IF(A198="","",G198+F198)</f>
        <v/>
      </c>
      <c r="I198" t="str">
        <f>IF(A198="","",IF(G198&lt;$M$2,"A",IF(G198&lt;$M$3,"B","C")))</f>
        <v/>
      </c>
      <c r="J198" t="str">
        <f>IF(A198="","",IF(I198="A",$M$5,IF(I198="B",$M$6,$M$7)))</f>
        <v/>
      </c>
    </row>
    <row r="199">
      <c r="A199" s="2" t="n"/>
      <c r="B199" s="2" t="n"/>
      <c r="C199" s="2" t="n"/>
      <c r="D199" s="3" t="n"/>
      <c r="E199" s="4" t="str">
        <f>IF(A199="","",ROUND(N(C199)*N(D199),2))</f>
        <v/>
      </c>
      <c r="F199" s="5" t="str">
        <f>IF(OR(A199="",N($M$9)=0),"",E199/$M$9)</f>
        <v/>
      </c>
      <c r="G199" s="5" t="str">
        <f>IF(OR(A199="",N($M$9)=0),"",SUMIF($E$2:$E$200,"&gt;"&amp;E199)/$M$9)</f>
        <v/>
      </c>
      <c r="H199" s="5" t="str">
        <f>IF(A199="","",G199+F199)</f>
        <v/>
      </c>
      <c r="I199" t="str">
        <f>IF(A199="","",IF(G199&lt;$M$2,"A",IF(G199&lt;$M$3,"B","C")))</f>
        <v/>
      </c>
      <c r="J199" t="str">
        <f>IF(A199="","",IF(I199="A",$M$5,IF(I199="B",$M$6,$M$7)))</f>
        <v/>
      </c>
    </row>
    <row r="200">
      <c r="A200" s="2" t="n"/>
      <c r="B200" s="2" t="n"/>
      <c r="C200" s="2" t="n"/>
      <c r="D200" s="3" t="n"/>
      <c r="E200" s="4" t="str">
        <f>IF(A200="","",ROUND(N(C200)*N(D200),2))</f>
        <v/>
      </c>
      <c r="F200" s="5" t="str">
        <f>IF(OR(A200="",N($M$9)=0),"",E200/$M$9)</f>
        <v/>
      </c>
      <c r="G200" s="5" t="str">
        <f>IF(OR(A200="",N($M$9)=0),"",SUMIF($E$2:$E$200,"&gt;"&amp;E200)/$M$9)</f>
        <v/>
      </c>
      <c r="H200" s="5" t="str">
        <f>IF(A200="","",G200+F200)</f>
        <v/>
      </c>
      <c r="I200" t="str">
        <f>IF(A200="","",IF(G200&lt;$M$2,"A",IF(G200&lt;$M$3,"B","C")))</f>
        <v/>
      </c>
      <c r="J200" t="str">
        <f>IF(A200="","",IF(I200="A",$M$5,IF(I200="B",$M$6,$M$7)))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ABC analysis template</t>
        </is>
      </c>
    </row>
    <row r="2" ht="15" customHeight="1">
      <c r="A2" s="11" t="inlineStr">
        <is>
          <t>From the article: https://www.tarostack.com/articles/abc-analysis-inventory-example</t>
        </is>
      </c>
    </row>
    <row r="3" ht="15" customHeight="1">
      <c r="A3" s="11" t="inlineStr"/>
    </row>
    <row r="4" ht="75" customHeight="1">
      <c r="A4" s="11" t="inlineStr">
        <is>
          <t>ABC: one row for each ingredient, packaging item or product, with what you used (or sold) in a year and what one unit costs. It works out each item's usage value, its share of the total, the share of everything worth more than it, and its class: A while the items worth more add up to under 80% of the total, B while under 95%, C after that. Change the cutoffs and the count frequencies in column M.</t>
        </is>
      </c>
    </row>
    <row r="5" ht="30" customHeight="1">
      <c r="A5" s="11" t="inlineStr">
        <is>
          <t>The summary on the right shows how many items and how much usage value fall in each class. No sorting needed; sort by usage value if you'd like to read it top down.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